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34\SETORES\DGC\3. UNIDADE DE RISCOS\RISCOS NAS CONTRATAÇÕES\MATERIAL FINAL - MARKETING\"/>
    </mc:Choice>
  </mc:AlternateContent>
  <bookViews>
    <workbookView xWindow="0" yWindow="0" windowWidth="28800" windowHeight="12300"/>
  </bookViews>
  <sheets>
    <sheet name="Capa" sheetId="1" r:id="rId1"/>
    <sheet name="Passo 01" sheetId="2" r:id="rId2"/>
    <sheet name="Passo 02 e 03" sheetId="3" r:id="rId3"/>
    <sheet name="Passo 04" sheetId="4" r:id="rId4"/>
    <sheet name="Passo 05.1" sheetId="5" r:id="rId5"/>
    <sheet name="Passo 05.2" sheetId="6" r:id="rId6"/>
    <sheet name="Passo 06" sheetId="7" r:id="rId7"/>
    <sheet name="Apoio" sheetId="8" state="hidden" r:id="rId8"/>
    <sheet name="MAPA" sheetId="9" r:id="rId9"/>
    <sheet name="MATRIZ" sheetId="11" r:id="rId10"/>
    <sheet name="Apetite a risco" sheetId="10" r:id="rId11"/>
  </sheets>
  <definedNames>
    <definedName name="_xlnm._FilterDatabase" localSheetId="6" hidden="1">'Passo 06'!$B$5:$F$105</definedName>
    <definedName name="Status" localSheetId="5">#REF!</definedName>
    <definedName name="Status" localSheetId="6">#REF!</definedName>
    <definedName name="Status">#REF!</definedName>
    <definedName name="_xlnm.Print_Titles" localSheetId="8">MAPA!$3:$5</definedName>
  </definedNames>
  <calcPr calcId="162913"/>
</workbook>
</file>

<file path=xl/calcChain.xml><?xml version="1.0" encoding="utf-8"?>
<calcChain xmlns="http://schemas.openxmlformats.org/spreadsheetml/2006/main">
  <c r="Y46" i="8" l="1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F105" i="11" l="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C105" i="11"/>
  <c r="G105" i="11" s="1"/>
  <c r="C104" i="11"/>
  <c r="G104" i="11" s="1"/>
  <c r="E103" i="11"/>
  <c r="C103" i="11"/>
  <c r="C102" i="11"/>
  <c r="H102" i="11" s="1"/>
  <c r="C101" i="11"/>
  <c r="G101" i="11" s="1"/>
  <c r="H100" i="11"/>
  <c r="C100" i="11"/>
  <c r="G100" i="11" s="1"/>
  <c r="C99" i="11"/>
  <c r="H98" i="11"/>
  <c r="G98" i="11"/>
  <c r="E98" i="11"/>
  <c r="D98" i="11"/>
  <c r="C98" i="11"/>
  <c r="H97" i="11"/>
  <c r="C97" i="11"/>
  <c r="G97" i="11" s="1"/>
  <c r="C96" i="11"/>
  <c r="G96" i="11" s="1"/>
  <c r="E95" i="11"/>
  <c r="C95" i="11"/>
  <c r="C94" i="11"/>
  <c r="H94" i="11" s="1"/>
  <c r="C93" i="11"/>
  <c r="G93" i="11" s="1"/>
  <c r="E92" i="11"/>
  <c r="C92" i="11"/>
  <c r="G92" i="11" s="1"/>
  <c r="C91" i="11"/>
  <c r="H90" i="11"/>
  <c r="G90" i="11"/>
  <c r="C90" i="11"/>
  <c r="E90" i="11" s="1"/>
  <c r="H89" i="11"/>
  <c r="C89" i="11"/>
  <c r="G89" i="11" s="1"/>
  <c r="E88" i="11"/>
  <c r="D88" i="11"/>
  <c r="C88" i="11"/>
  <c r="G88" i="11" s="1"/>
  <c r="C87" i="11"/>
  <c r="C86" i="11"/>
  <c r="G86" i="11" s="1"/>
  <c r="H85" i="11"/>
  <c r="C85" i="11"/>
  <c r="G85" i="11" s="1"/>
  <c r="D84" i="11"/>
  <c r="C84" i="11"/>
  <c r="G84" i="11" s="1"/>
  <c r="C83" i="11"/>
  <c r="E83" i="11" s="1"/>
  <c r="H82" i="11"/>
  <c r="E82" i="11"/>
  <c r="C82" i="11"/>
  <c r="G82" i="11" s="1"/>
  <c r="C81" i="11"/>
  <c r="E80" i="11"/>
  <c r="D80" i="11"/>
  <c r="C80" i="11"/>
  <c r="G80" i="11" s="1"/>
  <c r="C79" i="11"/>
  <c r="E79" i="11" s="1"/>
  <c r="C78" i="11"/>
  <c r="G78" i="11" s="1"/>
  <c r="H77" i="11"/>
  <c r="G77" i="11"/>
  <c r="C77" i="11"/>
  <c r="C76" i="11"/>
  <c r="G76" i="11" s="1"/>
  <c r="C75" i="11"/>
  <c r="E74" i="11"/>
  <c r="D74" i="11"/>
  <c r="C74" i="11"/>
  <c r="G74" i="11" s="1"/>
  <c r="G73" i="11"/>
  <c r="C73" i="11"/>
  <c r="C72" i="11"/>
  <c r="G72" i="11" s="1"/>
  <c r="E71" i="11"/>
  <c r="C71" i="11"/>
  <c r="C70" i="11"/>
  <c r="G70" i="11" s="1"/>
  <c r="C69" i="11"/>
  <c r="H68" i="11"/>
  <c r="C68" i="11"/>
  <c r="G68" i="11" s="1"/>
  <c r="C67" i="11"/>
  <c r="E67" i="11" s="1"/>
  <c r="C66" i="11"/>
  <c r="G66" i="11" s="1"/>
  <c r="H65" i="11"/>
  <c r="G65" i="11"/>
  <c r="C65" i="11"/>
  <c r="C64" i="11"/>
  <c r="G64" i="11" s="1"/>
  <c r="C63" i="11"/>
  <c r="D62" i="11"/>
  <c r="C62" i="11"/>
  <c r="G62" i="11" s="1"/>
  <c r="C61" i="11"/>
  <c r="H60" i="11"/>
  <c r="D60" i="11"/>
  <c r="C60" i="11"/>
  <c r="G60" i="11" s="1"/>
  <c r="C59" i="11"/>
  <c r="H58" i="11"/>
  <c r="E58" i="11"/>
  <c r="D58" i="11"/>
  <c r="C58" i="11"/>
  <c r="G58" i="11" s="1"/>
  <c r="C57" i="11"/>
  <c r="G57" i="11" s="1"/>
  <c r="E56" i="11"/>
  <c r="D56" i="11"/>
  <c r="C56" i="11"/>
  <c r="G56" i="11" s="1"/>
  <c r="C55" i="11"/>
  <c r="G55" i="11" s="1"/>
  <c r="H54" i="11"/>
  <c r="E54" i="11"/>
  <c r="C54" i="11"/>
  <c r="G54" i="11" s="1"/>
  <c r="G53" i="11"/>
  <c r="C53" i="11"/>
  <c r="H53" i="11" s="1"/>
  <c r="H52" i="11"/>
  <c r="E52" i="11"/>
  <c r="D52" i="11"/>
  <c r="C52" i="11"/>
  <c r="G52" i="11" s="1"/>
  <c r="E51" i="11"/>
  <c r="C51" i="11"/>
  <c r="G51" i="11" s="1"/>
  <c r="C50" i="11"/>
  <c r="H49" i="11"/>
  <c r="G49" i="11"/>
  <c r="C49" i="11"/>
  <c r="E48" i="11"/>
  <c r="C48" i="11"/>
  <c r="G48" i="11" s="1"/>
  <c r="C47" i="11"/>
  <c r="H46" i="11"/>
  <c r="G46" i="11"/>
  <c r="D46" i="11"/>
  <c r="C46" i="11"/>
  <c r="H45" i="11"/>
  <c r="C45" i="11"/>
  <c r="H44" i="11"/>
  <c r="E44" i="11"/>
  <c r="D44" i="11"/>
  <c r="C44" i="11"/>
  <c r="G44" i="11" s="1"/>
  <c r="C43" i="11"/>
  <c r="G43" i="11" s="1"/>
  <c r="C42" i="11"/>
  <c r="G41" i="11"/>
  <c r="C41" i="11"/>
  <c r="C40" i="11"/>
  <c r="C39" i="11"/>
  <c r="G39" i="11" s="1"/>
  <c r="H38" i="11"/>
  <c r="G38" i="11"/>
  <c r="E38" i="11"/>
  <c r="C38" i="11"/>
  <c r="C37" i="11"/>
  <c r="C36" i="11"/>
  <c r="G35" i="11"/>
  <c r="C35" i="11"/>
  <c r="C34" i="11"/>
  <c r="C33" i="11"/>
  <c r="H32" i="11"/>
  <c r="E32" i="11"/>
  <c r="D32" i="11"/>
  <c r="C32" i="11"/>
  <c r="C31" i="11"/>
  <c r="G31" i="11" s="1"/>
  <c r="C30" i="11"/>
  <c r="H29" i="11"/>
  <c r="G29" i="11"/>
  <c r="C29" i="11"/>
  <c r="D29" i="11" s="1"/>
  <c r="C28" i="11"/>
  <c r="H28" i="11" s="1"/>
  <c r="G27" i="11"/>
  <c r="C27" i="11"/>
  <c r="H26" i="11"/>
  <c r="G26" i="11"/>
  <c r="E26" i="11"/>
  <c r="D26" i="11"/>
  <c r="C26" i="11"/>
  <c r="C25" i="11"/>
  <c r="E24" i="11"/>
  <c r="C24" i="11"/>
  <c r="H24" i="11" s="1"/>
  <c r="C23" i="11"/>
  <c r="H22" i="11"/>
  <c r="G22" i="11"/>
  <c r="C22" i="11"/>
  <c r="C21" i="11"/>
  <c r="E20" i="11"/>
  <c r="D20" i="11"/>
  <c r="C20" i="11"/>
  <c r="H20" i="11" s="1"/>
  <c r="C19" i="11"/>
  <c r="E19" i="11" s="1"/>
  <c r="H18" i="11"/>
  <c r="G18" i="11"/>
  <c r="E18" i="11"/>
  <c r="D18" i="11"/>
  <c r="C18" i="11"/>
  <c r="E17" i="11"/>
  <c r="C17" i="11"/>
  <c r="H17" i="11" s="1"/>
  <c r="C16" i="11"/>
  <c r="H16" i="11" s="1"/>
  <c r="G15" i="11"/>
  <c r="E15" i="11"/>
  <c r="C15" i="11"/>
  <c r="E14" i="11"/>
  <c r="D14" i="11"/>
  <c r="C14" i="11"/>
  <c r="C13" i="11"/>
  <c r="C12" i="11"/>
  <c r="G11" i="11"/>
  <c r="C11" i="11"/>
  <c r="C10" i="11"/>
  <c r="E9" i="11"/>
  <c r="C9" i="11"/>
  <c r="H9" i="11" s="1"/>
  <c r="H8" i="11"/>
  <c r="C8" i="11"/>
  <c r="E8" i="11" s="1"/>
  <c r="C7" i="11"/>
  <c r="G7" i="11" s="1"/>
  <c r="H93" i="11" l="1"/>
  <c r="G9" i="11"/>
  <c r="E30" i="11"/>
  <c r="D36" i="11"/>
  <c r="D42" i="11"/>
  <c r="G47" i="11"/>
  <c r="E50" i="11"/>
  <c r="E62" i="11"/>
  <c r="D72" i="11"/>
  <c r="D96" i="11"/>
  <c r="D50" i="11"/>
  <c r="D24" i="11"/>
  <c r="G30" i="11"/>
  <c r="H33" i="11"/>
  <c r="E36" i="11"/>
  <c r="E42" i="11"/>
  <c r="G50" i="11"/>
  <c r="H62" i="11"/>
  <c r="G69" i="11"/>
  <c r="E72" i="11"/>
  <c r="H74" i="11"/>
  <c r="H80" i="11"/>
  <c r="D86" i="11"/>
  <c r="H88" i="11"/>
  <c r="E96" i="11"/>
  <c r="H101" i="11"/>
  <c r="H30" i="11"/>
  <c r="H36" i="11"/>
  <c r="G42" i="11"/>
  <c r="D48" i="11"/>
  <c r="H50" i="11"/>
  <c r="D66" i="11"/>
  <c r="H69" i="11"/>
  <c r="D78" i="11"/>
  <c r="E86" i="11"/>
  <c r="E91" i="11"/>
  <c r="D94" i="11"/>
  <c r="D104" i="11"/>
  <c r="G13" i="11"/>
  <c r="D30" i="11"/>
  <c r="D40" i="11"/>
  <c r="H42" i="11"/>
  <c r="E66" i="11"/>
  <c r="H72" i="11"/>
  <c r="E78" i="11"/>
  <c r="E94" i="11"/>
  <c r="H96" i="11"/>
  <c r="E104" i="11"/>
  <c r="H13" i="11"/>
  <c r="E10" i="11"/>
  <c r="G14" i="11"/>
  <c r="G17" i="11"/>
  <c r="D28" i="11"/>
  <c r="D34" i="11"/>
  <c r="E40" i="11"/>
  <c r="E60" i="11"/>
  <c r="D64" i="11"/>
  <c r="H66" i="11"/>
  <c r="D76" i="11"/>
  <c r="G81" i="11"/>
  <c r="H86" i="11"/>
  <c r="E99" i="11"/>
  <c r="D102" i="11"/>
  <c r="D10" i="11"/>
  <c r="G10" i="11"/>
  <c r="H14" i="11"/>
  <c r="E28" i="11"/>
  <c r="E31" i="11"/>
  <c r="E34" i="11"/>
  <c r="H40" i="11"/>
  <c r="H48" i="11"/>
  <c r="H56" i="11"/>
  <c r="E64" i="11"/>
  <c r="D70" i="11"/>
  <c r="E76" i="11"/>
  <c r="H78" i="11"/>
  <c r="H81" i="11"/>
  <c r="E84" i="11"/>
  <c r="D92" i="11"/>
  <c r="G94" i="11"/>
  <c r="E102" i="11"/>
  <c r="H104" i="11"/>
  <c r="D8" i="11"/>
  <c r="H10" i="11"/>
  <c r="D22" i="11"/>
  <c r="G34" i="11"/>
  <c r="E43" i="11"/>
  <c r="E70" i="11"/>
  <c r="E22" i="11"/>
  <c r="H34" i="11"/>
  <c r="D38" i="11"/>
  <c r="E46" i="11"/>
  <c r="D54" i="11"/>
  <c r="H64" i="11"/>
  <c r="D68" i="11"/>
  <c r="H73" i="11"/>
  <c r="H76" i="11"/>
  <c r="H84" i="11"/>
  <c r="E87" i="11"/>
  <c r="D90" i="11"/>
  <c r="D100" i="11"/>
  <c r="G102" i="11"/>
  <c r="E68" i="11"/>
  <c r="H70" i="11"/>
  <c r="D82" i="11"/>
  <c r="H92" i="11"/>
  <c r="E100" i="11"/>
  <c r="H105" i="11"/>
  <c r="H11" i="11"/>
  <c r="D11" i="11"/>
  <c r="E11" i="11"/>
  <c r="E13" i="11"/>
  <c r="G8" i="11"/>
  <c r="D17" i="11"/>
  <c r="H23" i="11"/>
  <c r="D23" i="11"/>
  <c r="H59" i="11"/>
  <c r="D59" i="11"/>
  <c r="E63" i="11"/>
  <c r="H75" i="11"/>
  <c r="G75" i="11"/>
  <c r="D75" i="11"/>
  <c r="G12" i="11"/>
  <c r="G16" i="11"/>
  <c r="D25" i="11"/>
  <c r="E61" i="11"/>
  <c r="D61" i="11"/>
  <c r="D12" i="11"/>
  <c r="G19" i="11"/>
  <c r="G21" i="11"/>
  <c r="E23" i="11"/>
  <c r="E25" i="11"/>
  <c r="H27" i="11"/>
  <c r="D27" i="11"/>
  <c r="E37" i="11"/>
  <c r="D37" i="11"/>
  <c r="H39" i="11"/>
  <c r="D39" i="11"/>
  <c r="E41" i="11"/>
  <c r="D41" i="11"/>
  <c r="H43" i="11"/>
  <c r="D43" i="11"/>
  <c r="H55" i="11"/>
  <c r="D55" i="11"/>
  <c r="E59" i="11"/>
  <c r="G61" i="11"/>
  <c r="D21" i="11"/>
  <c r="E21" i="11"/>
  <c r="G20" i="11"/>
  <c r="H35" i="11"/>
  <c r="D35" i="11"/>
  <c r="D7" i="11"/>
  <c r="H21" i="11"/>
  <c r="H47" i="11"/>
  <c r="D47" i="11"/>
  <c r="D16" i="11"/>
  <c r="G23" i="11"/>
  <c r="G25" i="11"/>
  <c r="E27" i="11"/>
  <c r="E29" i="11"/>
  <c r="G37" i="11"/>
  <c r="E39" i="11"/>
  <c r="E49" i="11"/>
  <c r="D49" i="11"/>
  <c r="H51" i="11"/>
  <c r="D51" i="11"/>
  <c r="E55" i="11"/>
  <c r="G59" i="11"/>
  <c r="H71" i="11"/>
  <c r="G71" i="11"/>
  <c r="D71" i="11"/>
  <c r="H19" i="11"/>
  <c r="D19" i="11"/>
  <c r="E12" i="11"/>
  <c r="E33" i="11"/>
  <c r="D33" i="11"/>
  <c r="E45" i="11"/>
  <c r="D45" i="11"/>
  <c r="E57" i="11"/>
  <c r="D57" i="11"/>
  <c r="H61" i="11"/>
  <c r="E75" i="11"/>
  <c r="H12" i="11"/>
  <c r="H31" i="11"/>
  <c r="D31" i="11"/>
  <c r="E7" i="11"/>
  <c r="D9" i="11"/>
  <c r="E16" i="11"/>
  <c r="G24" i="11"/>
  <c r="H25" i="11"/>
  <c r="G33" i="11"/>
  <c r="E35" i="11"/>
  <c r="H37" i="11"/>
  <c r="H41" i="11"/>
  <c r="G45" i="11"/>
  <c r="E47" i="11"/>
  <c r="E53" i="11"/>
  <c r="D53" i="11"/>
  <c r="H57" i="11"/>
  <c r="H63" i="11"/>
  <c r="G63" i="11"/>
  <c r="D63" i="11"/>
  <c r="D13" i="11"/>
  <c r="G28" i="11"/>
  <c r="H67" i="11"/>
  <c r="G67" i="11"/>
  <c r="D67" i="11"/>
  <c r="H7" i="11"/>
  <c r="H15" i="11"/>
  <c r="D15" i="11"/>
  <c r="G32" i="11"/>
  <c r="G36" i="11"/>
  <c r="G40" i="11"/>
  <c r="D79" i="11"/>
  <c r="D83" i="11"/>
  <c r="D87" i="11"/>
  <c r="D91" i="11"/>
  <c r="D95" i="11"/>
  <c r="D99" i="11"/>
  <c r="D103" i="11"/>
  <c r="G79" i="11"/>
  <c r="G83" i="11"/>
  <c r="G87" i="11"/>
  <c r="G91" i="11"/>
  <c r="G95" i="11"/>
  <c r="G99" i="11"/>
  <c r="G103" i="11"/>
  <c r="H79" i="11"/>
  <c r="H83" i="11"/>
  <c r="H87" i="11"/>
  <c r="H91" i="11"/>
  <c r="H95" i="11"/>
  <c r="H99" i="11"/>
  <c r="H103" i="11"/>
  <c r="D65" i="11"/>
  <c r="D69" i="11"/>
  <c r="D73" i="11"/>
  <c r="D77" i="11"/>
  <c r="D81" i="11"/>
  <c r="D85" i="11"/>
  <c r="D89" i="11"/>
  <c r="D93" i="11"/>
  <c r="D97" i="11"/>
  <c r="D101" i="11"/>
  <c r="D105" i="11"/>
  <c r="E65" i="11"/>
  <c r="E69" i="11"/>
  <c r="E73" i="11"/>
  <c r="E77" i="11"/>
  <c r="E81" i="11"/>
  <c r="E85" i="11"/>
  <c r="E89" i="11"/>
  <c r="E93" i="11"/>
  <c r="E97" i="11"/>
  <c r="E101" i="11"/>
  <c r="E105" i="11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F7" i="3" l="1"/>
  <c r="C7" i="9" l="1"/>
  <c r="J7" i="9" s="1"/>
  <c r="E7" i="9" l="1"/>
  <c r="F7" i="9"/>
  <c r="G7" i="9"/>
  <c r="D7" i="9"/>
  <c r="K7" i="9" s="1"/>
  <c r="H7" i="9"/>
  <c r="L6" i="3" l="1"/>
  <c r="K6" i="3"/>
  <c r="W46" i="8" l="1"/>
  <c r="V46" i="8"/>
  <c r="W45" i="8"/>
  <c r="V45" i="8"/>
  <c r="W44" i="8"/>
  <c r="V44" i="8"/>
  <c r="W43" i="8"/>
  <c r="V43" i="8"/>
  <c r="W42" i="8"/>
  <c r="V42" i="8"/>
  <c r="W41" i="8"/>
  <c r="V41" i="8"/>
  <c r="W40" i="8"/>
  <c r="V40" i="8"/>
  <c r="W39" i="8"/>
  <c r="V39" i="8"/>
  <c r="W38" i="8"/>
  <c r="V38" i="8"/>
  <c r="W37" i="8"/>
  <c r="V37" i="8"/>
  <c r="W36" i="8"/>
  <c r="V36" i="8"/>
  <c r="W35" i="8"/>
  <c r="V35" i="8"/>
  <c r="W34" i="8"/>
  <c r="V34" i="8"/>
  <c r="W33" i="8"/>
  <c r="V33" i="8"/>
  <c r="W32" i="8"/>
  <c r="V32" i="8"/>
  <c r="W31" i="8"/>
  <c r="V31" i="8"/>
  <c r="W30" i="8"/>
  <c r="V30" i="8"/>
  <c r="W29" i="8"/>
  <c r="V29" i="8"/>
  <c r="W28" i="8"/>
  <c r="V28" i="8"/>
  <c r="W27" i="8"/>
  <c r="V27" i="8"/>
  <c r="O26" i="8"/>
  <c r="O25" i="8"/>
  <c r="O24" i="8"/>
  <c r="O23" i="8"/>
  <c r="O22" i="8"/>
  <c r="F105" i="7"/>
  <c r="B105" i="7"/>
  <c r="F104" i="7"/>
  <c r="B104" i="7"/>
  <c r="F103" i="7"/>
  <c r="B103" i="7"/>
  <c r="F102" i="7"/>
  <c r="B102" i="7"/>
  <c r="F101" i="7"/>
  <c r="B101" i="7"/>
  <c r="F100" i="7"/>
  <c r="B100" i="7"/>
  <c r="F99" i="7"/>
  <c r="B99" i="7"/>
  <c r="F98" i="7"/>
  <c r="B98" i="7"/>
  <c r="F97" i="7"/>
  <c r="B97" i="7"/>
  <c r="F96" i="7"/>
  <c r="B96" i="7"/>
  <c r="F95" i="7"/>
  <c r="B95" i="7"/>
  <c r="F94" i="7"/>
  <c r="B94" i="7"/>
  <c r="F93" i="7"/>
  <c r="B93" i="7"/>
  <c r="F92" i="7"/>
  <c r="B92" i="7"/>
  <c r="F91" i="7"/>
  <c r="B91" i="7"/>
  <c r="F90" i="7"/>
  <c r="B90" i="7"/>
  <c r="F89" i="7"/>
  <c r="B89" i="7"/>
  <c r="F88" i="7"/>
  <c r="B88" i="7"/>
  <c r="F87" i="7"/>
  <c r="B87" i="7"/>
  <c r="F86" i="7"/>
  <c r="B86" i="7"/>
  <c r="F85" i="7"/>
  <c r="B85" i="7"/>
  <c r="F84" i="7"/>
  <c r="B84" i="7"/>
  <c r="F83" i="7"/>
  <c r="B83" i="7"/>
  <c r="F82" i="7"/>
  <c r="B82" i="7"/>
  <c r="F81" i="7"/>
  <c r="B81" i="7"/>
  <c r="F80" i="7"/>
  <c r="B80" i="7"/>
  <c r="F79" i="7"/>
  <c r="B79" i="7"/>
  <c r="F78" i="7"/>
  <c r="B78" i="7"/>
  <c r="F77" i="7"/>
  <c r="B77" i="7"/>
  <c r="F76" i="7"/>
  <c r="B76" i="7"/>
  <c r="F75" i="7"/>
  <c r="B75" i="7"/>
  <c r="F74" i="7"/>
  <c r="B74" i="7"/>
  <c r="F73" i="7"/>
  <c r="B73" i="7"/>
  <c r="F72" i="7"/>
  <c r="B72" i="7"/>
  <c r="F71" i="7"/>
  <c r="B71" i="7"/>
  <c r="F70" i="7"/>
  <c r="B70" i="7"/>
  <c r="F69" i="7"/>
  <c r="B69" i="7"/>
  <c r="F68" i="7"/>
  <c r="B68" i="7"/>
  <c r="F67" i="7"/>
  <c r="B67" i="7"/>
  <c r="F66" i="7"/>
  <c r="B66" i="7"/>
  <c r="F65" i="7"/>
  <c r="B65" i="7"/>
  <c r="F64" i="7"/>
  <c r="B64" i="7"/>
  <c r="F63" i="7"/>
  <c r="B63" i="7"/>
  <c r="F62" i="7"/>
  <c r="B62" i="7"/>
  <c r="F61" i="7"/>
  <c r="B61" i="7"/>
  <c r="F60" i="7"/>
  <c r="B60" i="7"/>
  <c r="F59" i="7"/>
  <c r="B59" i="7"/>
  <c r="F58" i="7"/>
  <c r="B58" i="7"/>
  <c r="F57" i="7"/>
  <c r="B57" i="7"/>
  <c r="F56" i="7"/>
  <c r="B56" i="7"/>
  <c r="F55" i="7"/>
  <c r="B55" i="7"/>
  <c r="F54" i="7"/>
  <c r="B54" i="7"/>
  <c r="F53" i="7"/>
  <c r="B53" i="7"/>
  <c r="F52" i="7"/>
  <c r="B52" i="7"/>
  <c r="F51" i="7"/>
  <c r="B51" i="7"/>
  <c r="F50" i="7"/>
  <c r="B50" i="7"/>
  <c r="F49" i="7"/>
  <c r="B49" i="7"/>
  <c r="F48" i="7"/>
  <c r="B48" i="7"/>
  <c r="F47" i="7"/>
  <c r="B47" i="7"/>
  <c r="F46" i="7"/>
  <c r="B46" i="7"/>
  <c r="F45" i="7"/>
  <c r="B45" i="7"/>
  <c r="F44" i="7"/>
  <c r="B44" i="7"/>
  <c r="F43" i="7"/>
  <c r="B43" i="7"/>
  <c r="F42" i="7"/>
  <c r="B42" i="7"/>
  <c r="F41" i="7"/>
  <c r="B41" i="7"/>
  <c r="F40" i="7"/>
  <c r="B40" i="7"/>
  <c r="F39" i="7"/>
  <c r="B39" i="7"/>
  <c r="F38" i="7"/>
  <c r="B38" i="7"/>
  <c r="F37" i="7"/>
  <c r="B37" i="7"/>
  <c r="F36" i="7"/>
  <c r="B36" i="7"/>
  <c r="F35" i="7"/>
  <c r="B35" i="7"/>
  <c r="F34" i="7"/>
  <c r="B34" i="7"/>
  <c r="F33" i="7"/>
  <c r="B33" i="7"/>
  <c r="F32" i="7"/>
  <c r="B32" i="7"/>
  <c r="F31" i="7"/>
  <c r="B31" i="7"/>
  <c r="F30" i="7"/>
  <c r="B30" i="7"/>
  <c r="F29" i="7"/>
  <c r="B29" i="7"/>
  <c r="F28" i="7"/>
  <c r="B28" i="7"/>
  <c r="F27" i="7"/>
  <c r="B27" i="7"/>
  <c r="F26" i="7"/>
  <c r="B26" i="7"/>
  <c r="F25" i="7"/>
  <c r="B25" i="7"/>
  <c r="F24" i="7"/>
  <c r="B24" i="7"/>
  <c r="F23" i="7"/>
  <c r="B23" i="7"/>
  <c r="F22" i="7"/>
  <c r="B22" i="7"/>
  <c r="F21" i="7"/>
  <c r="B21" i="7"/>
  <c r="F20" i="7"/>
  <c r="B20" i="7"/>
  <c r="F19" i="7"/>
  <c r="B19" i="7"/>
  <c r="F18" i="7"/>
  <c r="B18" i="7"/>
  <c r="F17" i="7"/>
  <c r="B17" i="7"/>
  <c r="F16" i="7"/>
  <c r="B16" i="7"/>
  <c r="F15" i="7"/>
  <c r="B15" i="7"/>
  <c r="F14" i="7"/>
  <c r="B14" i="7"/>
  <c r="F13" i="7"/>
  <c r="B13" i="7"/>
  <c r="F12" i="7"/>
  <c r="B12" i="7"/>
  <c r="F11" i="7"/>
  <c r="B11" i="7"/>
  <c r="F10" i="7"/>
  <c r="B10" i="7"/>
  <c r="F9" i="7"/>
  <c r="B9" i="7"/>
  <c r="F8" i="7"/>
  <c r="B8" i="7"/>
  <c r="F7" i="7"/>
  <c r="B7" i="7"/>
  <c r="F6" i="7"/>
  <c r="B6" i="7"/>
  <c r="C104" i="6"/>
  <c r="C104" i="7" s="1"/>
  <c r="C100" i="6"/>
  <c r="C100" i="7" s="1"/>
  <c r="C96" i="6"/>
  <c r="C96" i="7" s="1"/>
  <c r="C92" i="6"/>
  <c r="C92" i="7" s="1"/>
  <c r="C88" i="6"/>
  <c r="C88" i="7" s="1"/>
  <c r="C84" i="6"/>
  <c r="C84" i="7" s="1"/>
  <c r="C80" i="6"/>
  <c r="C80" i="7" s="1"/>
  <c r="C76" i="6"/>
  <c r="C76" i="7" s="1"/>
  <c r="C72" i="6"/>
  <c r="C72" i="7" s="1"/>
  <c r="C68" i="6"/>
  <c r="C68" i="7" s="1"/>
  <c r="C64" i="6"/>
  <c r="C64" i="7" s="1"/>
  <c r="C60" i="6"/>
  <c r="C60" i="7" s="1"/>
  <c r="C56" i="6"/>
  <c r="C56" i="7" s="1"/>
  <c r="C52" i="6"/>
  <c r="C52" i="7" s="1"/>
  <c r="C48" i="6"/>
  <c r="C48" i="7" s="1"/>
  <c r="C44" i="6"/>
  <c r="C44" i="7" s="1"/>
  <c r="C40" i="6"/>
  <c r="C40" i="7" s="1"/>
  <c r="C36" i="6"/>
  <c r="C36" i="7" s="1"/>
  <c r="C32" i="6"/>
  <c r="C32" i="7" s="1"/>
  <c r="C28" i="6"/>
  <c r="C28" i="7" s="1"/>
  <c r="C24" i="6"/>
  <c r="C24" i="7" s="1"/>
  <c r="C20" i="6"/>
  <c r="C20" i="7" s="1"/>
  <c r="C16" i="6"/>
  <c r="C16" i="7" s="1"/>
  <c r="C12" i="6"/>
  <c r="C12" i="7" s="1"/>
  <c r="C8" i="6"/>
  <c r="C8" i="7" s="1"/>
  <c r="O105" i="5"/>
  <c r="N105" i="5"/>
  <c r="L105" i="5"/>
  <c r="E105" i="5"/>
  <c r="D105" i="5"/>
  <c r="B105" i="5"/>
  <c r="O104" i="5"/>
  <c r="N104" i="5"/>
  <c r="L104" i="5"/>
  <c r="E104" i="5"/>
  <c r="D104" i="5"/>
  <c r="B104" i="5"/>
  <c r="O103" i="5"/>
  <c r="N103" i="5"/>
  <c r="L103" i="5"/>
  <c r="E103" i="5"/>
  <c r="D103" i="5"/>
  <c r="B103" i="5"/>
  <c r="O102" i="5"/>
  <c r="N102" i="5"/>
  <c r="L102" i="5"/>
  <c r="E102" i="5"/>
  <c r="D102" i="5"/>
  <c r="B102" i="5"/>
  <c r="O101" i="5"/>
  <c r="N101" i="5"/>
  <c r="L101" i="5"/>
  <c r="E101" i="5"/>
  <c r="D101" i="5"/>
  <c r="B101" i="5"/>
  <c r="O100" i="5"/>
  <c r="N100" i="5"/>
  <c r="L100" i="5"/>
  <c r="E100" i="5"/>
  <c r="D100" i="5"/>
  <c r="B100" i="5"/>
  <c r="O99" i="5"/>
  <c r="N99" i="5"/>
  <c r="L99" i="5"/>
  <c r="E99" i="5"/>
  <c r="D99" i="5"/>
  <c r="B99" i="5"/>
  <c r="O98" i="5"/>
  <c r="N98" i="5"/>
  <c r="L98" i="5"/>
  <c r="E98" i="5"/>
  <c r="D98" i="5"/>
  <c r="B98" i="5"/>
  <c r="O97" i="5"/>
  <c r="N97" i="5"/>
  <c r="L97" i="5"/>
  <c r="E97" i="5"/>
  <c r="D97" i="5"/>
  <c r="B97" i="5"/>
  <c r="O96" i="5"/>
  <c r="N96" i="5"/>
  <c r="L96" i="5"/>
  <c r="E96" i="5"/>
  <c r="D96" i="5"/>
  <c r="B96" i="5"/>
  <c r="O95" i="5"/>
  <c r="N95" i="5"/>
  <c r="L95" i="5"/>
  <c r="E95" i="5"/>
  <c r="D95" i="5"/>
  <c r="B95" i="5"/>
  <c r="O94" i="5"/>
  <c r="N94" i="5"/>
  <c r="L94" i="5"/>
  <c r="E94" i="5"/>
  <c r="D94" i="5"/>
  <c r="B94" i="5"/>
  <c r="O93" i="5"/>
  <c r="N93" i="5"/>
  <c r="L93" i="5"/>
  <c r="E93" i="5"/>
  <c r="D93" i="5"/>
  <c r="B93" i="5"/>
  <c r="O92" i="5"/>
  <c r="N92" i="5"/>
  <c r="L92" i="5"/>
  <c r="E92" i="5"/>
  <c r="D92" i="5"/>
  <c r="B92" i="5"/>
  <c r="O91" i="5"/>
  <c r="N91" i="5"/>
  <c r="L91" i="5"/>
  <c r="E91" i="5"/>
  <c r="D91" i="5"/>
  <c r="B91" i="5"/>
  <c r="O90" i="5"/>
  <c r="N90" i="5"/>
  <c r="L90" i="5"/>
  <c r="E90" i="5"/>
  <c r="D90" i="5"/>
  <c r="B90" i="5"/>
  <c r="O89" i="5"/>
  <c r="N89" i="5"/>
  <c r="L89" i="5"/>
  <c r="E89" i="5"/>
  <c r="D89" i="5"/>
  <c r="B89" i="5"/>
  <c r="O88" i="5"/>
  <c r="N88" i="5"/>
  <c r="L88" i="5"/>
  <c r="E88" i="5"/>
  <c r="D88" i="5"/>
  <c r="B88" i="5"/>
  <c r="O87" i="5"/>
  <c r="N87" i="5"/>
  <c r="L87" i="5"/>
  <c r="E87" i="5"/>
  <c r="D87" i="5"/>
  <c r="B87" i="5"/>
  <c r="O86" i="5"/>
  <c r="N86" i="5"/>
  <c r="L86" i="5"/>
  <c r="E86" i="5"/>
  <c r="D86" i="5"/>
  <c r="B86" i="5"/>
  <c r="O85" i="5"/>
  <c r="N85" i="5"/>
  <c r="L85" i="5"/>
  <c r="E85" i="5"/>
  <c r="D85" i="5"/>
  <c r="B85" i="5"/>
  <c r="O84" i="5"/>
  <c r="N84" i="5"/>
  <c r="L84" i="5"/>
  <c r="E84" i="5"/>
  <c r="D84" i="5"/>
  <c r="B84" i="5"/>
  <c r="O83" i="5"/>
  <c r="N83" i="5"/>
  <c r="L83" i="5"/>
  <c r="E83" i="5"/>
  <c r="D83" i="5"/>
  <c r="B83" i="5"/>
  <c r="O82" i="5"/>
  <c r="N82" i="5"/>
  <c r="L82" i="5"/>
  <c r="E82" i="5"/>
  <c r="D82" i="5"/>
  <c r="B82" i="5"/>
  <c r="O81" i="5"/>
  <c r="N81" i="5"/>
  <c r="L81" i="5"/>
  <c r="E81" i="5"/>
  <c r="D81" i="5"/>
  <c r="B81" i="5"/>
  <c r="O80" i="5"/>
  <c r="N80" i="5"/>
  <c r="L80" i="5"/>
  <c r="E80" i="5"/>
  <c r="D80" i="5"/>
  <c r="B80" i="5"/>
  <c r="O79" i="5"/>
  <c r="N79" i="5"/>
  <c r="L79" i="5"/>
  <c r="E79" i="5"/>
  <c r="D79" i="5"/>
  <c r="B79" i="5"/>
  <c r="O78" i="5"/>
  <c r="N78" i="5"/>
  <c r="L78" i="5"/>
  <c r="E78" i="5"/>
  <c r="D78" i="5"/>
  <c r="B78" i="5"/>
  <c r="O77" i="5"/>
  <c r="N77" i="5"/>
  <c r="L77" i="5"/>
  <c r="E77" i="5"/>
  <c r="D77" i="5"/>
  <c r="B77" i="5"/>
  <c r="O76" i="5"/>
  <c r="N76" i="5"/>
  <c r="L76" i="5"/>
  <c r="E76" i="5"/>
  <c r="D76" i="5"/>
  <c r="B76" i="5"/>
  <c r="O75" i="5"/>
  <c r="N75" i="5"/>
  <c r="L75" i="5"/>
  <c r="E75" i="5"/>
  <c r="D75" i="5"/>
  <c r="B75" i="5"/>
  <c r="O74" i="5"/>
  <c r="N74" i="5"/>
  <c r="L74" i="5"/>
  <c r="E74" i="5"/>
  <c r="D74" i="5"/>
  <c r="B74" i="5"/>
  <c r="O73" i="5"/>
  <c r="N73" i="5"/>
  <c r="L73" i="5"/>
  <c r="E73" i="5"/>
  <c r="D73" i="5"/>
  <c r="B73" i="5"/>
  <c r="O72" i="5"/>
  <c r="N72" i="5"/>
  <c r="L72" i="5"/>
  <c r="E72" i="5"/>
  <c r="D72" i="5"/>
  <c r="B72" i="5"/>
  <c r="O71" i="5"/>
  <c r="N71" i="5"/>
  <c r="L71" i="5"/>
  <c r="E71" i="5"/>
  <c r="D71" i="5"/>
  <c r="B71" i="5"/>
  <c r="O70" i="5"/>
  <c r="N70" i="5"/>
  <c r="L70" i="5"/>
  <c r="E70" i="5"/>
  <c r="D70" i="5"/>
  <c r="B70" i="5"/>
  <c r="O69" i="5"/>
  <c r="N69" i="5"/>
  <c r="L69" i="5"/>
  <c r="E69" i="5"/>
  <c r="D69" i="5"/>
  <c r="B69" i="5"/>
  <c r="O68" i="5"/>
  <c r="N68" i="5"/>
  <c r="L68" i="5"/>
  <c r="E68" i="5"/>
  <c r="D68" i="5"/>
  <c r="B68" i="5"/>
  <c r="O67" i="5"/>
  <c r="N67" i="5"/>
  <c r="L67" i="5"/>
  <c r="E67" i="5"/>
  <c r="D67" i="5"/>
  <c r="B67" i="5"/>
  <c r="O66" i="5"/>
  <c r="N66" i="5"/>
  <c r="L66" i="5"/>
  <c r="E66" i="5"/>
  <c r="D66" i="5"/>
  <c r="B66" i="5"/>
  <c r="O65" i="5"/>
  <c r="N65" i="5"/>
  <c r="L65" i="5"/>
  <c r="E65" i="5"/>
  <c r="D65" i="5"/>
  <c r="B65" i="5"/>
  <c r="O64" i="5"/>
  <c r="N64" i="5"/>
  <c r="L64" i="5"/>
  <c r="E64" i="5"/>
  <c r="D64" i="5"/>
  <c r="B64" i="5"/>
  <c r="O63" i="5"/>
  <c r="N63" i="5"/>
  <c r="L63" i="5"/>
  <c r="E63" i="5"/>
  <c r="D63" i="5"/>
  <c r="B63" i="5"/>
  <c r="O62" i="5"/>
  <c r="N62" i="5"/>
  <c r="L62" i="5"/>
  <c r="E62" i="5"/>
  <c r="D62" i="5"/>
  <c r="B62" i="5"/>
  <c r="O61" i="5"/>
  <c r="N61" i="5"/>
  <c r="L61" i="5"/>
  <c r="E61" i="5"/>
  <c r="D61" i="5"/>
  <c r="B61" i="5"/>
  <c r="O60" i="5"/>
  <c r="N60" i="5"/>
  <c r="L60" i="5"/>
  <c r="E60" i="5"/>
  <c r="D60" i="5"/>
  <c r="B60" i="5"/>
  <c r="O59" i="5"/>
  <c r="N59" i="5"/>
  <c r="L59" i="5"/>
  <c r="E59" i="5"/>
  <c r="D59" i="5"/>
  <c r="B59" i="5"/>
  <c r="O58" i="5"/>
  <c r="N58" i="5"/>
  <c r="L58" i="5"/>
  <c r="E58" i="5"/>
  <c r="D58" i="5"/>
  <c r="B58" i="5"/>
  <c r="O57" i="5"/>
  <c r="N57" i="5"/>
  <c r="L57" i="5"/>
  <c r="E57" i="5"/>
  <c r="D57" i="5"/>
  <c r="B57" i="5"/>
  <c r="O56" i="5"/>
  <c r="N56" i="5"/>
  <c r="L56" i="5"/>
  <c r="E56" i="5"/>
  <c r="D56" i="5"/>
  <c r="B56" i="5"/>
  <c r="O55" i="5"/>
  <c r="N55" i="5"/>
  <c r="L55" i="5"/>
  <c r="E55" i="5"/>
  <c r="D55" i="5"/>
  <c r="B55" i="5"/>
  <c r="O54" i="5"/>
  <c r="N54" i="5"/>
  <c r="L54" i="5"/>
  <c r="E54" i="5"/>
  <c r="D54" i="5"/>
  <c r="B54" i="5"/>
  <c r="O53" i="5"/>
  <c r="N53" i="5"/>
  <c r="L53" i="5"/>
  <c r="E53" i="5"/>
  <c r="D53" i="5"/>
  <c r="B53" i="5"/>
  <c r="O52" i="5"/>
  <c r="N52" i="5"/>
  <c r="L52" i="5"/>
  <c r="E52" i="5"/>
  <c r="D52" i="5"/>
  <c r="B52" i="5"/>
  <c r="O51" i="5"/>
  <c r="N51" i="5"/>
  <c r="L51" i="5"/>
  <c r="E51" i="5"/>
  <c r="D51" i="5"/>
  <c r="B51" i="5"/>
  <c r="O50" i="5"/>
  <c r="N50" i="5"/>
  <c r="L50" i="5"/>
  <c r="E50" i="5"/>
  <c r="D50" i="5"/>
  <c r="B50" i="5"/>
  <c r="O49" i="5"/>
  <c r="N49" i="5"/>
  <c r="L49" i="5"/>
  <c r="E49" i="5"/>
  <c r="D49" i="5"/>
  <c r="B49" i="5"/>
  <c r="O48" i="5"/>
  <c r="N48" i="5"/>
  <c r="L48" i="5"/>
  <c r="E48" i="5"/>
  <c r="D48" i="5"/>
  <c r="B48" i="5"/>
  <c r="O47" i="5"/>
  <c r="N47" i="5"/>
  <c r="L47" i="5"/>
  <c r="E47" i="5"/>
  <c r="D47" i="5"/>
  <c r="B47" i="5"/>
  <c r="O46" i="5"/>
  <c r="N46" i="5"/>
  <c r="L46" i="5"/>
  <c r="E46" i="5"/>
  <c r="D46" i="5"/>
  <c r="B46" i="5"/>
  <c r="O45" i="5"/>
  <c r="N45" i="5"/>
  <c r="L45" i="5"/>
  <c r="E45" i="5"/>
  <c r="D45" i="5"/>
  <c r="B45" i="5"/>
  <c r="O44" i="5"/>
  <c r="N44" i="5"/>
  <c r="L44" i="5"/>
  <c r="E44" i="5"/>
  <c r="D44" i="5"/>
  <c r="B44" i="5"/>
  <c r="O43" i="5"/>
  <c r="N43" i="5"/>
  <c r="L43" i="5"/>
  <c r="E43" i="5"/>
  <c r="D43" i="5"/>
  <c r="B43" i="5"/>
  <c r="O42" i="5"/>
  <c r="N42" i="5"/>
  <c r="L42" i="5"/>
  <c r="E42" i="5"/>
  <c r="D42" i="5"/>
  <c r="B42" i="5"/>
  <c r="O41" i="5"/>
  <c r="N41" i="5"/>
  <c r="L41" i="5"/>
  <c r="E41" i="5"/>
  <c r="D41" i="5"/>
  <c r="B41" i="5"/>
  <c r="O40" i="5"/>
  <c r="N40" i="5"/>
  <c r="L40" i="5"/>
  <c r="E40" i="5"/>
  <c r="D40" i="5"/>
  <c r="B40" i="5"/>
  <c r="O39" i="5"/>
  <c r="N39" i="5"/>
  <c r="L39" i="5"/>
  <c r="E39" i="5"/>
  <c r="D39" i="5"/>
  <c r="B39" i="5"/>
  <c r="O38" i="5"/>
  <c r="N38" i="5"/>
  <c r="L38" i="5"/>
  <c r="E38" i="5"/>
  <c r="D38" i="5"/>
  <c r="B38" i="5"/>
  <c r="O37" i="5"/>
  <c r="N37" i="5"/>
  <c r="L37" i="5"/>
  <c r="E37" i="5"/>
  <c r="D37" i="5"/>
  <c r="B37" i="5"/>
  <c r="O36" i="5"/>
  <c r="N36" i="5"/>
  <c r="L36" i="5"/>
  <c r="E36" i="5"/>
  <c r="D36" i="5"/>
  <c r="B36" i="5"/>
  <c r="O35" i="5"/>
  <c r="N35" i="5"/>
  <c r="L35" i="5"/>
  <c r="E35" i="5"/>
  <c r="D35" i="5"/>
  <c r="B35" i="5"/>
  <c r="O34" i="5"/>
  <c r="N34" i="5"/>
  <c r="L34" i="5"/>
  <c r="E34" i="5"/>
  <c r="D34" i="5"/>
  <c r="B34" i="5"/>
  <c r="O33" i="5"/>
  <c r="N33" i="5"/>
  <c r="L33" i="5"/>
  <c r="E33" i="5"/>
  <c r="D33" i="5"/>
  <c r="B33" i="5"/>
  <c r="O32" i="5"/>
  <c r="N32" i="5"/>
  <c r="L32" i="5"/>
  <c r="E32" i="5"/>
  <c r="D32" i="5"/>
  <c r="B32" i="5"/>
  <c r="O31" i="5"/>
  <c r="N31" i="5"/>
  <c r="L31" i="5"/>
  <c r="E31" i="5"/>
  <c r="D31" i="5"/>
  <c r="B31" i="5"/>
  <c r="O30" i="5"/>
  <c r="N30" i="5"/>
  <c r="L30" i="5"/>
  <c r="E30" i="5"/>
  <c r="D30" i="5"/>
  <c r="B30" i="5"/>
  <c r="O29" i="5"/>
  <c r="N29" i="5"/>
  <c r="L29" i="5"/>
  <c r="E29" i="5"/>
  <c r="D29" i="5"/>
  <c r="B29" i="5"/>
  <c r="O28" i="5"/>
  <c r="N28" i="5"/>
  <c r="L28" i="5"/>
  <c r="E28" i="5"/>
  <c r="D28" i="5"/>
  <c r="B28" i="5"/>
  <c r="O27" i="5"/>
  <c r="N27" i="5"/>
  <c r="L27" i="5"/>
  <c r="E27" i="5"/>
  <c r="D27" i="5"/>
  <c r="B27" i="5"/>
  <c r="O26" i="5"/>
  <c r="N26" i="5"/>
  <c r="L26" i="5"/>
  <c r="E26" i="5"/>
  <c r="D26" i="5"/>
  <c r="B26" i="5"/>
  <c r="O25" i="5"/>
  <c r="N25" i="5"/>
  <c r="L25" i="5"/>
  <c r="E25" i="5"/>
  <c r="D25" i="5"/>
  <c r="B25" i="5"/>
  <c r="O24" i="5"/>
  <c r="N24" i="5"/>
  <c r="L24" i="5"/>
  <c r="E24" i="5"/>
  <c r="D24" i="5"/>
  <c r="B24" i="5"/>
  <c r="O23" i="5"/>
  <c r="N23" i="5"/>
  <c r="L23" i="5"/>
  <c r="E23" i="5"/>
  <c r="D23" i="5"/>
  <c r="B23" i="5"/>
  <c r="O22" i="5"/>
  <c r="N22" i="5"/>
  <c r="L22" i="5"/>
  <c r="E22" i="5"/>
  <c r="D22" i="5"/>
  <c r="B22" i="5"/>
  <c r="O21" i="5"/>
  <c r="N21" i="5"/>
  <c r="L21" i="5"/>
  <c r="E21" i="5"/>
  <c r="D21" i="5"/>
  <c r="B21" i="5"/>
  <c r="O20" i="5"/>
  <c r="N20" i="5"/>
  <c r="L20" i="5"/>
  <c r="E20" i="5"/>
  <c r="D20" i="5"/>
  <c r="B20" i="5"/>
  <c r="O19" i="5"/>
  <c r="N19" i="5"/>
  <c r="L19" i="5"/>
  <c r="E19" i="5"/>
  <c r="D19" i="5"/>
  <c r="B19" i="5"/>
  <c r="O18" i="5"/>
  <c r="N18" i="5"/>
  <c r="L18" i="5"/>
  <c r="E18" i="5"/>
  <c r="D18" i="5"/>
  <c r="B18" i="5"/>
  <c r="O17" i="5"/>
  <c r="N17" i="5"/>
  <c r="L17" i="5"/>
  <c r="E17" i="5"/>
  <c r="D17" i="5"/>
  <c r="B17" i="5"/>
  <c r="O16" i="5"/>
  <c r="N16" i="5"/>
  <c r="L16" i="5"/>
  <c r="E16" i="5"/>
  <c r="D16" i="5"/>
  <c r="B16" i="5"/>
  <c r="O15" i="5"/>
  <c r="N15" i="5"/>
  <c r="L15" i="5"/>
  <c r="E15" i="5"/>
  <c r="D15" i="5"/>
  <c r="B15" i="5"/>
  <c r="O14" i="5"/>
  <c r="N14" i="5"/>
  <c r="L14" i="5"/>
  <c r="E14" i="5"/>
  <c r="D14" i="5"/>
  <c r="B14" i="5"/>
  <c r="O13" i="5"/>
  <c r="N13" i="5"/>
  <c r="L13" i="5"/>
  <c r="E13" i="5"/>
  <c r="D13" i="5"/>
  <c r="B13" i="5"/>
  <c r="O12" i="5"/>
  <c r="N12" i="5"/>
  <c r="L12" i="5"/>
  <c r="E12" i="5"/>
  <c r="D12" i="5"/>
  <c r="B12" i="5"/>
  <c r="O11" i="5"/>
  <c r="N11" i="5"/>
  <c r="L11" i="5"/>
  <c r="E11" i="5"/>
  <c r="D11" i="5"/>
  <c r="B11" i="5"/>
  <c r="O10" i="5"/>
  <c r="N10" i="5"/>
  <c r="L10" i="5"/>
  <c r="E10" i="5"/>
  <c r="D10" i="5"/>
  <c r="B10" i="5"/>
  <c r="O9" i="5"/>
  <c r="N9" i="5"/>
  <c r="L9" i="5"/>
  <c r="E9" i="5"/>
  <c r="D9" i="5"/>
  <c r="B9" i="5"/>
  <c r="O8" i="5"/>
  <c r="N8" i="5"/>
  <c r="L8" i="5"/>
  <c r="E8" i="5"/>
  <c r="D8" i="5"/>
  <c r="B8" i="5"/>
  <c r="O7" i="5"/>
  <c r="N7" i="5"/>
  <c r="L7" i="5"/>
  <c r="E7" i="5"/>
  <c r="D7" i="5"/>
  <c r="B7" i="5"/>
  <c r="O6" i="5"/>
  <c r="N6" i="5"/>
  <c r="L6" i="5"/>
  <c r="E6" i="5"/>
  <c r="D6" i="5"/>
  <c r="B6" i="5"/>
  <c r="P105" i="4"/>
  <c r="Q105" i="5" s="1"/>
  <c r="O105" i="4"/>
  <c r="P105" i="5" s="1"/>
  <c r="M105" i="4"/>
  <c r="L105" i="4"/>
  <c r="I105" i="4"/>
  <c r="H105" i="4"/>
  <c r="E105" i="4"/>
  <c r="D105" i="4"/>
  <c r="B105" i="4"/>
  <c r="P104" i="4"/>
  <c r="Q104" i="5" s="1"/>
  <c r="O104" i="4"/>
  <c r="P104" i="5" s="1"/>
  <c r="M104" i="4"/>
  <c r="L104" i="4"/>
  <c r="I104" i="4"/>
  <c r="H104" i="4"/>
  <c r="E104" i="4"/>
  <c r="D104" i="4"/>
  <c r="B104" i="4"/>
  <c r="O103" i="4"/>
  <c r="P103" i="5" s="1"/>
  <c r="M103" i="4"/>
  <c r="L103" i="4"/>
  <c r="I103" i="4"/>
  <c r="H103" i="4"/>
  <c r="E103" i="4"/>
  <c r="D103" i="4"/>
  <c r="B103" i="4"/>
  <c r="P102" i="4"/>
  <c r="Q102" i="5" s="1"/>
  <c r="O102" i="4"/>
  <c r="P102" i="5" s="1"/>
  <c r="M102" i="4"/>
  <c r="L102" i="4"/>
  <c r="I102" i="4"/>
  <c r="H102" i="4"/>
  <c r="E102" i="4"/>
  <c r="D102" i="4"/>
  <c r="B102" i="4"/>
  <c r="P101" i="4"/>
  <c r="Q101" i="5" s="1"/>
  <c r="O101" i="4"/>
  <c r="P101" i="5" s="1"/>
  <c r="M101" i="4"/>
  <c r="L101" i="4"/>
  <c r="I101" i="4"/>
  <c r="H101" i="4"/>
  <c r="E101" i="4"/>
  <c r="D101" i="4"/>
  <c r="B101" i="4"/>
  <c r="P100" i="4"/>
  <c r="Q100" i="5" s="1"/>
  <c r="O100" i="4"/>
  <c r="P100" i="5" s="1"/>
  <c r="M100" i="4"/>
  <c r="L100" i="4"/>
  <c r="I100" i="4"/>
  <c r="H100" i="4"/>
  <c r="E100" i="4"/>
  <c r="D100" i="4"/>
  <c r="B100" i="4"/>
  <c r="P99" i="4"/>
  <c r="Q99" i="5" s="1"/>
  <c r="O99" i="4"/>
  <c r="P99" i="5" s="1"/>
  <c r="M99" i="4"/>
  <c r="L99" i="4"/>
  <c r="I99" i="4"/>
  <c r="H99" i="4"/>
  <c r="E99" i="4"/>
  <c r="D99" i="4"/>
  <c r="B99" i="4"/>
  <c r="P98" i="4"/>
  <c r="Q98" i="5" s="1"/>
  <c r="O98" i="4"/>
  <c r="P98" i="5" s="1"/>
  <c r="M98" i="4"/>
  <c r="L98" i="4"/>
  <c r="I98" i="4"/>
  <c r="H98" i="4"/>
  <c r="E98" i="4"/>
  <c r="D98" i="4"/>
  <c r="B98" i="4"/>
  <c r="P97" i="4"/>
  <c r="Q97" i="5" s="1"/>
  <c r="O97" i="4"/>
  <c r="P97" i="5" s="1"/>
  <c r="M97" i="4"/>
  <c r="L97" i="4"/>
  <c r="I97" i="4"/>
  <c r="H97" i="4"/>
  <c r="E97" i="4"/>
  <c r="D97" i="4"/>
  <c r="B97" i="4"/>
  <c r="P96" i="4"/>
  <c r="Q96" i="5" s="1"/>
  <c r="O96" i="4"/>
  <c r="P96" i="5" s="1"/>
  <c r="M96" i="4"/>
  <c r="L96" i="4"/>
  <c r="I96" i="4"/>
  <c r="H96" i="4"/>
  <c r="E96" i="4"/>
  <c r="D96" i="4"/>
  <c r="B96" i="4"/>
  <c r="P95" i="4"/>
  <c r="Q95" i="5" s="1"/>
  <c r="O95" i="4"/>
  <c r="P95" i="5" s="1"/>
  <c r="M95" i="4"/>
  <c r="L95" i="4"/>
  <c r="I95" i="4"/>
  <c r="H95" i="4"/>
  <c r="E95" i="4"/>
  <c r="D95" i="4"/>
  <c r="B95" i="4"/>
  <c r="P94" i="4"/>
  <c r="Q94" i="5" s="1"/>
  <c r="O94" i="4"/>
  <c r="P94" i="5" s="1"/>
  <c r="M94" i="4"/>
  <c r="L94" i="4"/>
  <c r="I94" i="4"/>
  <c r="H94" i="4"/>
  <c r="E94" i="4"/>
  <c r="D94" i="4"/>
  <c r="B94" i="4"/>
  <c r="P93" i="4"/>
  <c r="Q93" i="5" s="1"/>
  <c r="O93" i="4"/>
  <c r="P93" i="5" s="1"/>
  <c r="M93" i="4"/>
  <c r="L93" i="4"/>
  <c r="I93" i="4"/>
  <c r="H93" i="4"/>
  <c r="E93" i="4"/>
  <c r="D93" i="4"/>
  <c r="B93" i="4"/>
  <c r="P92" i="4"/>
  <c r="Q92" i="5" s="1"/>
  <c r="O92" i="4"/>
  <c r="P92" i="5" s="1"/>
  <c r="M92" i="4"/>
  <c r="L92" i="4"/>
  <c r="I92" i="4"/>
  <c r="H92" i="4"/>
  <c r="E92" i="4"/>
  <c r="D92" i="4"/>
  <c r="B92" i="4"/>
  <c r="P91" i="4"/>
  <c r="Q91" i="5" s="1"/>
  <c r="O91" i="4"/>
  <c r="P91" i="5" s="1"/>
  <c r="M91" i="4"/>
  <c r="L91" i="4"/>
  <c r="I91" i="4"/>
  <c r="H91" i="4"/>
  <c r="E91" i="4"/>
  <c r="D91" i="4"/>
  <c r="B91" i="4"/>
  <c r="P90" i="4"/>
  <c r="Q90" i="5" s="1"/>
  <c r="O90" i="4"/>
  <c r="P90" i="5" s="1"/>
  <c r="M90" i="4"/>
  <c r="L90" i="4"/>
  <c r="I90" i="4"/>
  <c r="H90" i="4"/>
  <c r="E90" i="4"/>
  <c r="D90" i="4"/>
  <c r="B90" i="4"/>
  <c r="P89" i="4"/>
  <c r="Q89" i="5" s="1"/>
  <c r="O89" i="4"/>
  <c r="P89" i="5" s="1"/>
  <c r="M89" i="4"/>
  <c r="L89" i="4"/>
  <c r="I89" i="4"/>
  <c r="H89" i="4"/>
  <c r="E89" i="4"/>
  <c r="D89" i="4"/>
  <c r="B89" i="4"/>
  <c r="P88" i="4"/>
  <c r="Q88" i="5" s="1"/>
  <c r="O88" i="4"/>
  <c r="P88" i="5" s="1"/>
  <c r="M88" i="4"/>
  <c r="L88" i="4"/>
  <c r="I88" i="4"/>
  <c r="H88" i="4"/>
  <c r="E88" i="4"/>
  <c r="D88" i="4"/>
  <c r="B88" i="4"/>
  <c r="O87" i="4"/>
  <c r="P87" i="5" s="1"/>
  <c r="M87" i="4"/>
  <c r="L87" i="4"/>
  <c r="I87" i="4"/>
  <c r="H87" i="4"/>
  <c r="E87" i="4"/>
  <c r="D87" i="4"/>
  <c r="B87" i="4"/>
  <c r="P86" i="4"/>
  <c r="Q86" i="5" s="1"/>
  <c r="O86" i="4"/>
  <c r="P86" i="5" s="1"/>
  <c r="M86" i="4"/>
  <c r="L86" i="4"/>
  <c r="I86" i="4"/>
  <c r="H86" i="4"/>
  <c r="E86" i="4"/>
  <c r="D86" i="4"/>
  <c r="B86" i="4"/>
  <c r="P85" i="4"/>
  <c r="Q85" i="5" s="1"/>
  <c r="O85" i="4"/>
  <c r="P85" i="5" s="1"/>
  <c r="M85" i="4"/>
  <c r="L85" i="4"/>
  <c r="I85" i="4"/>
  <c r="H85" i="4"/>
  <c r="E85" i="4"/>
  <c r="D85" i="4"/>
  <c r="B85" i="4"/>
  <c r="P84" i="4"/>
  <c r="Q84" i="5" s="1"/>
  <c r="O84" i="4"/>
  <c r="P84" i="5" s="1"/>
  <c r="M84" i="4"/>
  <c r="L84" i="4"/>
  <c r="I84" i="4"/>
  <c r="H84" i="4"/>
  <c r="E84" i="4"/>
  <c r="D84" i="4"/>
  <c r="B84" i="4"/>
  <c r="O83" i="4"/>
  <c r="P83" i="5" s="1"/>
  <c r="M83" i="4"/>
  <c r="L83" i="4"/>
  <c r="I83" i="4"/>
  <c r="H83" i="4"/>
  <c r="E83" i="4"/>
  <c r="D83" i="4"/>
  <c r="B83" i="4"/>
  <c r="P82" i="4"/>
  <c r="Q82" i="5" s="1"/>
  <c r="O82" i="4"/>
  <c r="P82" i="5" s="1"/>
  <c r="M82" i="4"/>
  <c r="L82" i="4"/>
  <c r="I82" i="4"/>
  <c r="H82" i="4"/>
  <c r="E82" i="4"/>
  <c r="D82" i="4"/>
  <c r="B82" i="4"/>
  <c r="P81" i="4"/>
  <c r="Q81" i="5" s="1"/>
  <c r="O81" i="4"/>
  <c r="P81" i="5" s="1"/>
  <c r="M81" i="4"/>
  <c r="L81" i="4"/>
  <c r="I81" i="4"/>
  <c r="H81" i="4"/>
  <c r="E81" i="4"/>
  <c r="D81" i="4"/>
  <c r="B81" i="4"/>
  <c r="P80" i="4"/>
  <c r="Q80" i="5" s="1"/>
  <c r="O80" i="4"/>
  <c r="P80" i="5" s="1"/>
  <c r="M80" i="4"/>
  <c r="L80" i="4"/>
  <c r="I80" i="4"/>
  <c r="H80" i="4"/>
  <c r="E80" i="4"/>
  <c r="D80" i="4"/>
  <c r="B80" i="4"/>
  <c r="O79" i="4"/>
  <c r="P79" i="5" s="1"/>
  <c r="M79" i="4"/>
  <c r="L79" i="4"/>
  <c r="I79" i="4"/>
  <c r="H79" i="4"/>
  <c r="E79" i="4"/>
  <c r="D79" i="4"/>
  <c r="B79" i="4"/>
  <c r="P78" i="4"/>
  <c r="Q78" i="5" s="1"/>
  <c r="O78" i="4"/>
  <c r="P78" i="5" s="1"/>
  <c r="M78" i="4"/>
  <c r="L78" i="4"/>
  <c r="I78" i="4"/>
  <c r="H78" i="4"/>
  <c r="E78" i="4"/>
  <c r="D78" i="4"/>
  <c r="B78" i="4"/>
  <c r="P77" i="4"/>
  <c r="Q77" i="5" s="1"/>
  <c r="O77" i="4"/>
  <c r="P77" i="5" s="1"/>
  <c r="M77" i="4"/>
  <c r="L77" i="4"/>
  <c r="I77" i="4"/>
  <c r="H77" i="4"/>
  <c r="E77" i="4"/>
  <c r="D77" i="4"/>
  <c r="B77" i="4"/>
  <c r="P76" i="4"/>
  <c r="Q76" i="5" s="1"/>
  <c r="O76" i="4"/>
  <c r="P76" i="5" s="1"/>
  <c r="M76" i="4"/>
  <c r="L76" i="4"/>
  <c r="I76" i="4"/>
  <c r="H76" i="4"/>
  <c r="E76" i="4"/>
  <c r="D76" i="4"/>
  <c r="B76" i="4"/>
  <c r="P75" i="4"/>
  <c r="Q75" i="5" s="1"/>
  <c r="O75" i="4"/>
  <c r="P75" i="5" s="1"/>
  <c r="M75" i="4"/>
  <c r="L75" i="4"/>
  <c r="I75" i="4"/>
  <c r="H75" i="4"/>
  <c r="E75" i="4"/>
  <c r="D75" i="4"/>
  <c r="B75" i="4"/>
  <c r="P74" i="4"/>
  <c r="Q74" i="5" s="1"/>
  <c r="O74" i="4"/>
  <c r="P74" i="5" s="1"/>
  <c r="M74" i="4"/>
  <c r="L74" i="4"/>
  <c r="I74" i="4"/>
  <c r="H74" i="4"/>
  <c r="E74" i="4"/>
  <c r="D74" i="4"/>
  <c r="B74" i="4"/>
  <c r="P73" i="4"/>
  <c r="Q73" i="5" s="1"/>
  <c r="O73" i="4"/>
  <c r="P73" i="5" s="1"/>
  <c r="M73" i="4"/>
  <c r="L73" i="4"/>
  <c r="I73" i="4"/>
  <c r="H73" i="4"/>
  <c r="E73" i="4"/>
  <c r="D73" i="4"/>
  <c r="B73" i="4"/>
  <c r="P72" i="4"/>
  <c r="Q72" i="5" s="1"/>
  <c r="O72" i="4"/>
  <c r="P72" i="5" s="1"/>
  <c r="M72" i="4"/>
  <c r="L72" i="4"/>
  <c r="I72" i="4"/>
  <c r="H72" i="4"/>
  <c r="E72" i="4"/>
  <c r="D72" i="4"/>
  <c r="B72" i="4"/>
  <c r="P71" i="4"/>
  <c r="Q71" i="5" s="1"/>
  <c r="O71" i="4"/>
  <c r="P71" i="5" s="1"/>
  <c r="M71" i="4"/>
  <c r="L71" i="4"/>
  <c r="I71" i="4"/>
  <c r="H71" i="4"/>
  <c r="E71" i="4"/>
  <c r="D71" i="4"/>
  <c r="B71" i="4"/>
  <c r="P70" i="4"/>
  <c r="Q70" i="5" s="1"/>
  <c r="O70" i="4"/>
  <c r="P70" i="5" s="1"/>
  <c r="M70" i="4"/>
  <c r="L70" i="4"/>
  <c r="I70" i="4"/>
  <c r="H70" i="4"/>
  <c r="E70" i="4"/>
  <c r="D70" i="4"/>
  <c r="B70" i="4"/>
  <c r="P69" i="4"/>
  <c r="Q69" i="5" s="1"/>
  <c r="O69" i="4"/>
  <c r="P69" i="5" s="1"/>
  <c r="M69" i="4"/>
  <c r="L69" i="4"/>
  <c r="I69" i="4"/>
  <c r="H69" i="4"/>
  <c r="E69" i="4"/>
  <c r="D69" i="4"/>
  <c r="B69" i="4"/>
  <c r="P68" i="4"/>
  <c r="Q68" i="5" s="1"/>
  <c r="O68" i="4"/>
  <c r="P68" i="5" s="1"/>
  <c r="M68" i="4"/>
  <c r="L68" i="4"/>
  <c r="I68" i="4"/>
  <c r="H68" i="4"/>
  <c r="E68" i="4"/>
  <c r="D68" i="4"/>
  <c r="B68" i="4"/>
  <c r="P67" i="4"/>
  <c r="Q67" i="5" s="1"/>
  <c r="O67" i="4"/>
  <c r="P67" i="5" s="1"/>
  <c r="M67" i="4"/>
  <c r="L67" i="4"/>
  <c r="I67" i="4"/>
  <c r="H67" i="4"/>
  <c r="E67" i="4"/>
  <c r="D67" i="4"/>
  <c r="B67" i="4"/>
  <c r="P66" i="4"/>
  <c r="Q66" i="5" s="1"/>
  <c r="O66" i="4"/>
  <c r="P66" i="5" s="1"/>
  <c r="M66" i="4"/>
  <c r="L66" i="4"/>
  <c r="I66" i="4"/>
  <c r="H66" i="4"/>
  <c r="E66" i="4"/>
  <c r="D66" i="4"/>
  <c r="B66" i="4"/>
  <c r="P65" i="4"/>
  <c r="Q65" i="5" s="1"/>
  <c r="O65" i="4"/>
  <c r="P65" i="5" s="1"/>
  <c r="M65" i="4"/>
  <c r="L65" i="4"/>
  <c r="I65" i="4"/>
  <c r="H65" i="4"/>
  <c r="E65" i="4"/>
  <c r="D65" i="4"/>
  <c r="B65" i="4"/>
  <c r="P64" i="4"/>
  <c r="Q64" i="5" s="1"/>
  <c r="O64" i="4"/>
  <c r="P64" i="5" s="1"/>
  <c r="M64" i="4"/>
  <c r="L64" i="4"/>
  <c r="I64" i="4"/>
  <c r="H64" i="4"/>
  <c r="E64" i="4"/>
  <c r="D64" i="4"/>
  <c r="B64" i="4"/>
  <c r="P63" i="4"/>
  <c r="Q63" i="5" s="1"/>
  <c r="O63" i="4"/>
  <c r="P63" i="5" s="1"/>
  <c r="M63" i="4"/>
  <c r="L63" i="4"/>
  <c r="I63" i="4"/>
  <c r="H63" i="4"/>
  <c r="E63" i="4"/>
  <c r="D63" i="4"/>
  <c r="B63" i="4"/>
  <c r="P62" i="4"/>
  <c r="Q62" i="5" s="1"/>
  <c r="O62" i="4"/>
  <c r="P62" i="5" s="1"/>
  <c r="M62" i="4"/>
  <c r="L62" i="4"/>
  <c r="I62" i="4"/>
  <c r="H62" i="4"/>
  <c r="E62" i="4"/>
  <c r="D62" i="4"/>
  <c r="B62" i="4"/>
  <c r="P61" i="4"/>
  <c r="Q61" i="5" s="1"/>
  <c r="O61" i="4"/>
  <c r="P61" i="5" s="1"/>
  <c r="M61" i="4"/>
  <c r="L61" i="4"/>
  <c r="I61" i="4"/>
  <c r="H61" i="4"/>
  <c r="E61" i="4"/>
  <c r="D61" i="4"/>
  <c r="B61" i="4"/>
  <c r="P60" i="4"/>
  <c r="Q60" i="5" s="1"/>
  <c r="O60" i="4"/>
  <c r="P60" i="5" s="1"/>
  <c r="M60" i="4"/>
  <c r="L60" i="4"/>
  <c r="I60" i="4"/>
  <c r="H60" i="4"/>
  <c r="E60" i="4"/>
  <c r="D60" i="4"/>
  <c r="B60" i="4"/>
  <c r="P59" i="4"/>
  <c r="Q59" i="5" s="1"/>
  <c r="O59" i="4"/>
  <c r="P59" i="5" s="1"/>
  <c r="M59" i="4"/>
  <c r="L59" i="4"/>
  <c r="I59" i="4"/>
  <c r="H59" i="4"/>
  <c r="E59" i="4"/>
  <c r="D59" i="4"/>
  <c r="B59" i="4"/>
  <c r="P58" i="4"/>
  <c r="Q58" i="5" s="1"/>
  <c r="O58" i="4"/>
  <c r="P58" i="5" s="1"/>
  <c r="M58" i="4"/>
  <c r="L58" i="4"/>
  <c r="I58" i="4"/>
  <c r="H58" i="4"/>
  <c r="E58" i="4"/>
  <c r="D58" i="4"/>
  <c r="B58" i="4"/>
  <c r="P57" i="4"/>
  <c r="Q57" i="5" s="1"/>
  <c r="O57" i="4"/>
  <c r="P57" i="5" s="1"/>
  <c r="M57" i="4"/>
  <c r="L57" i="4"/>
  <c r="I57" i="4"/>
  <c r="H57" i="4"/>
  <c r="E57" i="4"/>
  <c r="D57" i="4"/>
  <c r="B57" i="4"/>
  <c r="P56" i="4"/>
  <c r="Q56" i="5" s="1"/>
  <c r="O56" i="4"/>
  <c r="P56" i="5" s="1"/>
  <c r="M56" i="4"/>
  <c r="L56" i="4"/>
  <c r="I56" i="4"/>
  <c r="H56" i="4"/>
  <c r="E56" i="4"/>
  <c r="D56" i="4"/>
  <c r="B56" i="4"/>
  <c r="P55" i="4"/>
  <c r="Q55" i="5" s="1"/>
  <c r="O55" i="4"/>
  <c r="P55" i="5" s="1"/>
  <c r="M55" i="4"/>
  <c r="L55" i="4"/>
  <c r="I55" i="4"/>
  <c r="H55" i="4"/>
  <c r="E55" i="4"/>
  <c r="D55" i="4"/>
  <c r="B55" i="4"/>
  <c r="P54" i="4"/>
  <c r="Q54" i="5" s="1"/>
  <c r="O54" i="4"/>
  <c r="P54" i="5" s="1"/>
  <c r="M54" i="4"/>
  <c r="L54" i="4"/>
  <c r="I54" i="4"/>
  <c r="H54" i="4"/>
  <c r="E54" i="4"/>
  <c r="D54" i="4"/>
  <c r="B54" i="4"/>
  <c r="P53" i="4"/>
  <c r="Q53" i="5" s="1"/>
  <c r="O53" i="4"/>
  <c r="P53" i="5" s="1"/>
  <c r="M53" i="4"/>
  <c r="L53" i="4"/>
  <c r="I53" i="4"/>
  <c r="H53" i="4"/>
  <c r="E53" i="4"/>
  <c r="D53" i="4"/>
  <c r="B53" i="4"/>
  <c r="P52" i="4"/>
  <c r="Q52" i="5" s="1"/>
  <c r="O52" i="4"/>
  <c r="P52" i="5" s="1"/>
  <c r="M52" i="4"/>
  <c r="L52" i="4"/>
  <c r="I52" i="4"/>
  <c r="H52" i="4"/>
  <c r="E52" i="4"/>
  <c r="D52" i="4"/>
  <c r="B52" i="4"/>
  <c r="P51" i="4"/>
  <c r="Q51" i="5" s="1"/>
  <c r="O51" i="4"/>
  <c r="P51" i="5" s="1"/>
  <c r="M51" i="4"/>
  <c r="L51" i="4"/>
  <c r="I51" i="4"/>
  <c r="H51" i="4"/>
  <c r="E51" i="4"/>
  <c r="D51" i="4"/>
  <c r="B51" i="4"/>
  <c r="P50" i="4"/>
  <c r="Q50" i="5" s="1"/>
  <c r="O50" i="4"/>
  <c r="P50" i="5" s="1"/>
  <c r="M50" i="4"/>
  <c r="L50" i="4"/>
  <c r="I50" i="4"/>
  <c r="H50" i="4"/>
  <c r="E50" i="4"/>
  <c r="D50" i="4"/>
  <c r="B50" i="4"/>
  <c r="P49" i="4"/>
  <c r="Q49" i="5" s="1"/>
  <c r="O49" i="4"/>
  <c r="P49" i="5" s="1"/>
  <c r="M49" i="4"/>
  <c r="L49" i="4"/>
  <c r="I49" i="4"/>
  <c r="H49" i="4"/>
  <c r="E49" i="4"/>
  <c r="D49" i="4"/>
  <c r="B49" i="4"/>
  <c r="P48" i="4"/>
  <c r="Q48" i="5" s="1"/>
  <c r="O48" i="4"/>
  <c r="P48" i="5" s="1"/>
  <c r="M48" i="4"/>
  <c r="L48" i="4"/>
  <c r="I48" i="4"/>
  <c r="H48" i="4"/>
  <c r="E48" i="4"/>
  <c r="D48" i="4"/>
  <c r="B48" i="4"/>
  <c r="P47" i="4"/>
  <c r="Q47" i="5" s="1"/>
  <c r="O47" i="4"/>
  <c r="P47" i="5" s="1"/>
  <c r="M47" i="4"/>
  <c r="L47" i="4"/>
  <c r="I47" i="4"/>
  <c r="H47" i="4"/>
  <c r="E47" i="4"/>
  <c r="D47" i="4"/>
  <c r="B47" i="4"/>
  <c r="P46" i="4"/>
  <c r="Q46" i="5" s="1"/>
  <c r="O46" i="4"/>
  <c r="P46" i="5" s="1"/>
  <c r="M46" i="4"/>
  <c r="L46" i="4"/>
  <c r="I46" i="4"/>
  <c r="H46" i="4"/>
  <c r="E46" i="4"/>
  <c r="D46" i="4"/>
  <c r="B46" i="4"/>
  <c r="P45" i="4"/>
  <c r="Q45" i="5" s="1"/>
  <c r="O45" i="4"/>
  <c r="P45" i="5" s="1"/>
  <c r="M45" i="4"/>
  <c r="L45" i="4"/>
  <c r="I45" i="4"/>
  <c r="H45" i="4"/>
  <c r="E45" i="4"/>
  <c r="D45" i="4"/>
  <c r="B45" i="4"/>
  <c r="P44" i="4"/>
  <c r="Q44" i="5" s="1"/>
  <c r="O44" i="4"/>
  <c r="P44" i="5" s="1"/>
  <c r="M44" i="4"/>
  <c r="L44" i="4"/>
  <c r="I44" i="4"/>
  <c r="H44" i="4"/>
  <c r="E44" i="4"/>
  <c r="D44" i="4"/>
  <c r="B44" i="4"/>
  <c r="P43" i="4"/>
  <c r="Q43" i="5" s="1"/>
  <c r="O43" i="4"/>
  <c r="P43" i="5" s="1"/>
  <c r="M43" i="4"/>
  <c r="L43" i="4"/>
  <c r="I43" i="4"/>
  <c r="H43" i="4"/>
  <c r="E43" i="4"/>
  <c r="D43" i="4"/>
  <c r="B43" i="4"/>
  <c r="P42" i="4"/>
  <c r="Q42" i="5" s="1"/>
  <c r="O42" i="4"/>
  <c r="P42" i="5" s="1"/>
  <c r="M42" i="4"/>
  <c r="L42" i="4"/>
  <c r="I42" i="4"/>
  <c r="H42" i="4"/>
  <c r="E42" i="4"/>
  <c r="D42" i="4"/>
  <c r="B42" i="4"/>
  <c r="P41" i="4"/>
  <c r="Q41" i="5" s="1"/>
  <c r="O41" i="4"/>
  <c r="P41" i="5" s="1"/>
  <c r="M41" i="4"/>
  <c r="L41" i="4"/>
  <c r="I41" i="4"/>
  <c r="H41" i="4"/>
  <c r="E41" i="4"/>
  <c r="D41" i="4"/>
  <c r="B41" i="4"/>
  <c r="P40" i="4"/>
  <c r="Q40" i="5" s="1"/>
  <c r="O40" i="4"/>
  <c r="P40" i="5" s="1"/>
  <c r="M40" i="4"/>
  <c r="L40" i="4"/>
  <c r="I40" i="4"/>
  <c r="H40" i="4"/>
  <c r="E40" i="4"/>
  <c r="D40" i="4"/>
  <c r="B40" i="4"/>
  <c r="P39" i="4"/>
  <c r="Q39" i="5" s="1"/>
  <c r="O39" i="4"/>
  <c r="P39" i="5" s="1"/>
  <c r="M39" i="4"/>
  <c r="L39" i="4"/>
  <c r="I39" i="4"/>
  <c r="H39" i="4"/>
  <c r="E39" i="4"/>
  <c r="D39" i="4"/>
  <c r="B39" i="4"/>
  <c r="P38" i="4"/>
  <c r="Q38" i="5" s="1"/>
  <c r="O38" i="4"/>
  <c r="P38" i="5" s="1"/>
  <c r="M38" i="4"/>
  <c r="L38" i="4"/>
  <c r="I38" i="4"/>
  <c r="H38" i="4"/>
  <c r="E38" i="4"/>
  <c r="D38" i="4"/>
  <c r="B38" i="4"/>
  <c r="P37" i="4"/>
  <c r="Q37" i="5" s="1"/>
  <c r="O37" i="4"/>
  <c r="P37" i="5" s="1"/>
  <c r="M37" i="4"/>
  <c r="L37" i="4"/>
  <c r="I37" i="4"/>
  <c r="H37" i="4"/>
  <c r="E37" i="4"/>
  <c r="D37" i="4"/>
  <c r="B37" i="4"/>
  <c r="O36" i="4"/>
  <c r="P36" i="5" s="1"/>
  <c r="M36" i="4"/>
  <c r="L36" i="4"/>
  <c r="I36" i="4"/>
  <c r="H36" i="4"/>
  <c r="E36" i="4"/>
  <c r="D36" i="4"/>
  <c r="B36" i="4"/>
  <c r="O35" i="4"/>
  <c r="P35" i="5" s="1"/>
  <c r="M35" i="4"/>
  <c r="L35" i="4"/>
  <c r="I35" i="4"/>
  <c r="H35" i="4"/>
  <c r="E35" i="4"/>
  <c r="D35" i="4"/>
  <c r="B35" i="4"/>
  <c r="O34" i="4"/>
  <c r="P34" i="5" s="1"/>
  <c r="M34" i="4"/>
  <c r="L34" i="4"/>
  <c r="I34" i="4"/>
  <c r="H34" i="4"/>
  <c r="E34" i="4"/>
  <c r="D34" i="4"/>
  <c r="B34" i="4"/>
  <c r="P33" i="4"/>
  <c r="Q33" i="5" s="1"/>
  <c r="O33" i="4"/>
  <c r="P33" i="5" s="1"/>
  <c r="M33" i="4"/>
  <c r="L33" i="4"/>
  <c r="I33" i="4"/>
  <c r="H33" i="4"/>
  <c r="E33" i="4"/>
  <c r="D33" i="4"/>
  <c r="B33" i="4"/>
  <c r="O32" i="4"/>
  <c r="P32" i="5" s="1"/>
  <c r="M32" i="4"/>
  <c r="L32" i="4"/>
  <c r="I32" i="4"/>
  <c r="H32" i="4"/>
  <c r="E32" i="4"/>
  <c r="D32" i="4"/>
  <c r="B32" i="4"/>
  <c r="O31" i="4"/>
  <c r="P31" i="5" s="1"/>
  <c r="M31" i="4"/>
  <c r="L31" i="4"/>
  <c r="I31" i="4"/>
  <c r="H31" i="4"/>
  <c r="E31" i="4"/>
  <c r="D31" i="4"/>
  <c r="B31" i="4"/>
  <c r="O30" i="4"/>
  <c r="P30" i="5" s="1"/>
  <c r="M30" i="4"/>
  <c r="L30" i="4"/>
  <c r="I30" i="4"/>
  <c r="H30" i="4"/>
  <c r="E30" i="4"/>
  <c r="D30" i="4"/>
  <c r="B30" i="4"/>
  <c r="O29" i="4"/>
  <c r="P29" i="5" s="1"/>
  <c r="M29" i="4"/>
  <c r="L29" i="4"/>
  <c r="I29" i="4"/>
  <c r="H29" i="4"/>
  <c r="E29" i="4"/>
  <c r="D29" i="4"/>
  <c r="B29" i="4"/>
  <c r="O28" i="4"/>
  <c r="P28" i="5" s="1"/>
  <c r="M28" i="4"/>
  <c r="L28" i="4"/>
  <c r="I28" i="4"/>
  <c r="H28" i="4"/>
  <c r="E28" i="4"/>
  <c r="D28" i="4"/>
  <c r="B28" i="4"/>
  <c r="O27" i="4"/>
  <c r="P27" i="5" s="1"/>
  <c r="M27" i="4"/>
  <c r="L27" i="4"/>
  <c r="I27" i="4"/>
  <c r="H27" i="4"/>
  <c r="E27" i="4"/>
  <c r="D27" i="4"/>
  <c r="B27" i="4"/>
  <c r="P26" i="4"/>
  <c r="Q26" i="5" s="1"/>
  <c r="O26" i="4"/>
  <c r="P26" i="5" s="1"/>
  <c r="M26" i="4"/>
  <c r="L26" i="4"/>
  <c r="I26" i="4"/>
  <c r="H26" i="4"/>
  <c r="E26" i="4"/>
  <c r="D26" i="4"/>
  <c r="B26" i="4"/>
  <c r="P25" i="4"/>
  <c r="Q25" i="5" s="1"/>
  <c r="O25" i="4"/>
  <c r="P25" i="5" s="1"/>
  <c r="M25" i="4"/>
  <c r="L25" i="4"/>
  <c r="I25" i="4"/>
  <c r="H25" i="4"/>
  <c r="E25" i="4"/>
  <c r="D25" i="4"/>
  <c r="B25" i="4"/>
  <c r="P24" i="4"/>
  <c r="Q24" i="5" s="1"/>
  <c r="O24" i="4"/>
  <c r="P24" i="5" s="1"/>
  <c r="M24" i="4"/>
  <c r="L24" i="4"/>
  <c r="I24" i="4"/>
  <c r="H24" i="4"/>
  <c r="E24" i="4"/>
  <c r="D24" i="4"/>
  <c r="B24" i="4"/>
  <c r="O23" i="4"/>
  <c r="P23" i="5" s="1"/>
  <c r="M23" i="4"/>
  <c r="L23" i="4"/>
  <c r="I23" i="4"/>
  <c r="H23" i="4"/>
  <c r="E23" i="4"/>
  <c r="D23" i="4"/>
  <c r="B23" i="4"/>
  <c r="P22" i="4"/>
  <c r="Q22" i="5" s="1"/>
  <c r="O22" i="4"/>
  <c r="P22" i="5" s="1"/>
  <c r="M22" i="4"/>
  <c r="L22" i="4"/>
  <c r="I22" i="4"/>
  <c r="H22" i="4"/>
  <c r="E22" i="4"/>
  <c r="D22" i="4"/>
  <c r="B22" i="4"/>
  <c r="P21" i="4"/>
  <c r="Q21" i="5" s="1"/>
  <c r="O21" i="4"/>
  <c r="P21" i="5" s="1"/>
  <c r="M21" i="4"/>
  <c r="L21" i="4"/>
  <c r="I21" i="4"/>
  <c r="H21" i="4"/>
  <c r="E21" i="4"/>
  <c r="D21" i="4"/>
  <c r="B21" i="4"/>
  <c r="P20" i="4"/>
  <c r="Q20" i="5" s="1"/>
  <c r="O20" i="4"/>
  <c r="P20" i="5" s="1"/>
  <c r="M20" i="4"/>
  <c r="L20" i="4"/>
  <c r="I20" i="4"/>
  <c r="H20" i="4"/>
  <c r="E20" i="4"/>
  <c r="D20" i="4"/>
  <c r="B20" i="4"/>
  <c r="O19" i="4"/>
  <c r="P19" i="5" s="1"/>
  <c r="M19" i="4"/>
  <c r="L19" i="4"/>
  <c r="I19" i="4"/>
  <c r="H19" i="4"/>
  <c r="E19" i="4"/>
  <c r="D19" i="4"/>
  <c r="B19" i="4"/>
  <c r="P18" i="4"/>
  <c r="Q18" i="5" s="1"/>
  <c r="O18" i="4"/>
  <c r="P18" i="5" s="1"/>
  <c r="M18" i="4"/>
  <c r="L18" i="4"/>
  <c r="I18" i="4"/>
  <c r="H18" i="4"/>
  <c r="E18" i="4"/>
  <c r="D18" i="4"/>
  <c r="B18" i="4"/>
  <c r="O17" i="4"/>
  <c r="P17" i="5" s="1"/>
  <c r="M17" i="4"/>
  <c r="L17" i="4"/>
  <c r="I17" i="4"/>
  <c r="H17" i="4"/>
  <c r="E17" i="4"/>
  <c r="D17" i="4"/>
  <c r="B17" i="4"/>
  <c r="O16" i="4"/>
  <c r="P16" i="5" s="1"/>
  <c r="M16" i="4"/>
  <c r="L16" i="4"/>
  <c r="I16" i="4"/>
  <c r="H16" i="4"/>
  <c r="E16" i="4"/>
  <c r="D16" i="4"/>
  <c r="B16" i="4"/>
  <c r="O15" i="4"/>
  <c r="P15" i="5" s="1"/>
  <c r="M15" i="4"/>
  <c r="L15" i="4"/>
  <c r="I15" i="4"/>
  <c r="H15" i="4"/>
  <c r="E15" i="4"/>
  <c r="D15" i="4"/>
  <c r="B15" i="4"/>
  <c r="O14" i="4"/>
  <c r="P14" i="5" s="1"/>
  <c r="M14" i="4"/>
  <c r="L14" i="4"/>
  <c r="I14" i="4"/>
  <c r="H14" i="4"/>
  <c r="E14" i="4"/>
  <c r="D14" i="4"/>
  <c r="B14" i="4"/>
  <c r="O13" i="4"/>
  <c r="P13" i="5" s="1"/>
  <c r="M13" i="4"/>
  <c r="L13" i="4"/>
  <c r="I13" i="4"/>
  <c r="H13" i="4"/>
  <c r="E13" i="4"/>
  <c r="D13" i="4"/>
  <c r="B13" i="4"/>
  <c r="O12" i="4"/>
  <c r="P12" i="5" s="1"/>
  <c r="M12" i="4"/>
  <c r="L12" i="4"/>
  <c r="I12" i="4"/>
  <c r="H12" i="4"/>
  <c r="E12" i="4"/>
  <c r="D12" i="4"/>
  <c r="B12" i="4"/>
  <c r="O11" i="4"/>
  <c r="P11" i="5" s="1"/>
  <c r="M11" i="4"/>
  <c r="L11" i="4"/>
  <c r="I11" i="4"/>
  <c r="H11" i="4"/>
  <c r="E11" i="4"/>
  <c r="D11" i="4"/>
  <c r="B11" i="4"/>
  <c r="P10" i="4"/>
  <c r="Q10" i="5" s="1"/>
  <c r="O10" i="4"/>
  <c r="P10" i="5" s="1"/>
  <c r="M10" i="4"/>
  <c r="L10" i="4"/>
  <c r="I10" i="4"/>
  <c r="H10" i="4"/>
  <c r="E10" i="4"/>
  <c r="D10" i="4"/>
  <c r="B10" i="4"/>
  <c r="P9" i="4"/>
  <c r="Q9" i="5" s="1"/>
  <c r="O9" i="4"/>
  <c r="P9" i="5" s="1"/>
  <c r="M9" i="4"/>
  <c r="L9" i="4"/>
  <c r="I9" i="4"/>
  <c r="H9" i="4"/>
  <c r="E9" i="4"/>
  <c r="D9" i="4"/>
  <c r="B9" i="4"/>
  <c r="P8" i="4"/>
  <c r="Q8" i="5" s="1"/>
  <c r="O8" i="4"/>
  <c r="P8" i="5" s="1"/>
  <c r="M8" i="4"/>
  <c r="L8" i="4"/>
  <c r="I8" i="4"/>
  <c r="H8" i="4"/>
  <c r="E8" i="4"/>
  <c r="D8" i="4"/>
  <c r="B8" i="4"/>
  <c r="P7" i="4"/>
  <c r="Q7" i="5" s="1"/>
  <c r="O7" i="4"/>
  <c r="P7" i="5" s="1"/>
  <c r="M7" i="4"/>
  <c r="L7" i="4"/>
  <c r="I7" i="4"/>
  <c r="H7" i="4"/>
  <c r="E7" i="4"/>
  <c r="D7" i="4"/>
  <c r="C7" i="4"/>
  <c r="B7" i="4"/>
  <c r="O6" i="4"/>
  <c r="P6" i="5" s="1"/>
  <c r="M6" i="4"/>
  <c r="L6" i="4"/>
  <c r="I6" i="4"/>
  <c r="H6" i="4"/>
  <c r="E6" i="4"/>
  <c r="D6" i="4"/>
  <c r="B6" i="4"/>
  <c r="S105" i="3"/>
  <c r="K105" i="5" s="1"/>
  <c r="R105" i="3"/>
  <c r="J105" i="5" s="1"/>
  <c r="Q105" i="3"/>
  <c r="P105" i="3"/>
  <c r="L105" i="3"/>
  <c r="K105" i="3"/>
  <c r="F105" i="3"/>
  <c r="B105" i="3"/>
  <c r="S104" i="3"/>
  <c r="K104" i="5" s="1"/>
  <c r="R104" i="3"/>
  <c r="J104" i="5" s="1"/>
  <c r="Q104" i="3"/>
  <c r="P104" i="3"/>
  <c r="L104" i="3"/>
  <c r="K104" i="3"/>
  <c r="F104" i="3"/>
  <c r="B104" i="3"/>
  <c r="S103" i="3"/>
  <c r="K103" i="5" s="1"/>
  <c r="R103" i="3"/>
  <c r="J103" i="5" s="1"/>
  <c r="Q103" i="3"/>
  <c r="P103" i="3"/>
  <c r="L103" i="3"/>
  <c r="K103" i="3"/>
  <c r="F103" i="3"/>
  <c r="B103" i="3"/>
  <c r="S102" i="3"/>
  <c r="K102" i="5" s="1"/>
  <c r="R102" i="3"/>
  <c r="J102" i="5" s="1"/>
  <c r="Q102" i="3"/>
  <c r="P102" i="3"/>
  <c r="L102" i="3"/>
  <c r="K102" i="3"/>
  <c r="F102" i="3"/>
  <c r="B102" i="3"/>
  <c r="S101" i="3"/>
  <c r="K101" i="5" s="1"/>
  <c r="R101" i="3"/>
  <c r="J101" i="5" s="1"/>
  <c r="Q101" i="3"/>
  <c r="P101" i="3"/>
  <c r="L101" i="3"/>
  <c r="K101" i="3"/>
  <c r="F101" i="3"/>
  <c r="B101" i="3"/>
  <c r="S100" i="3"/>
  <c r="K100" i="5" s="1"/>
  <c r="R100" i="3"/>
  <c r="J100" i="5" s="1"/>
  <c r="Q100" i="3"/>
  <c r="P100" i="3"/>
  <c r="L100" i="3"/>
  <c r="K100" i="3"/>
  <c r="F100" i="3"/>
  <c r="B100" i="3"/>
  <c r="S99" i="3"/>
  <c r="K99" i="5" s="1"/>
  <c r="R99" i="3"/>
  <c r="J99" i="5" s="1"/>
  <c r="Q99" i="3"/>
  <c r="P99" i="3"/>
  <c r="L99" i="3"/>
  <c r="K99" i="3"/>
  <c r="F99" i="3"/>
  <c r="B99" i="3"/>
  <c r="S98" i="3"/>
  <c r="K98" i="5" s="1"/>
  <c r="R98" i="3"/>
  <c r="J98" i="5" s="1"/>
  <c r="Q98" i="3"/>
  <c r="P98" i="3"/>
  <c r="L98" i="3"/>
  <c r="K98" i="3"/>
  <c r="F98" i="3"/>
  <c r="B98" i="3"/>
  <c r="S97" i="3"/>
  <c r="K97" i="5" s="1"/>
  <c r="R97" i="3"/>
  <c r="J97" i="5" s="1"/>
  <c r="Q97" i="3"/>
  <c r="P97" i="3"/>
  <c r="L97" i="3"/>
  <c r="K97" i="3"/>
  <c r="F97" i="3"/>
  <c r="C97" i="4" s="1"/>
  <c r="B97" i="3"/>
  <c r="S96" i="3"/>
  <c r="K96" i="5" s="1"/>
  <c r="R96" i="3"/>
  <c r="J96" i="5" s="1"/>
  <c r="Q96" i="3"/>
  <c r="P96" i="3"/>
  <c r="L96" i="3"/>
  <c r="K96" i="3"/>
  <c r="F96" i="3"/>
  <c r="B96" i="3"/>
  <c r="S95" i="3"/>
  <c r="K95" i="5" s="1"/>
  <c r="R95" i="3"/>
  <c r="J95" i="5" s="1"/>
  <c r="Q95" i="3"/>
  <c r="P95" i="3"/>
  <c r="L95" i="3"/>
  <c r="K95" i="3"/>
  <c r="F95" i="3"/>
  <c r="B95" i="3"/>
  <c r="S94" i="3"/>
  <c r="K94" i="5" s="1"/>
  <c r="R94" i="3"/>
  <c r="J94" i="5" s="1"/>
  <c r="Q94" i="3"/>
  <c r="P94" i="3"/>
  <c r="L94" i="3"/>
  <c r="K94" i="3"/>
  <c r="F94" i="3"/>
  <c r="B94" i="3"/>
  <c r="S93" i="3"/>
  <c r="K93" i="5" s="1"/>
  <c r="R93" i="3"/>
  <c r="J93" i="5" s="1"/>
  <c r="Q93" i="3"/>
  <c r="P93" i="3"/>
  <c r="L93" i="3"/>
  <c r="K93" i="3"/>
  <c r="F93" i="3"/>
  <c r="B93" i="3"/>
  <c r="S92" i="3"/>
  <c r="K92" i="5" s="1"/>
  <c r="R92" i="3"/>
  <c r="J92" i="5" s="1"/>
  <c r="Q92" i="3"/>
  <c r="P92" i="3"/>
  <c r="L92" i="3"/>
  <c r="K92" i="3"/>
  <c r="F92" i="3"/>
  <c r="B92" i="3"/>
  <c r="S91" i="3"/>
  <c r="K91" i="5" s="1"/>
  <c r="R91" i="3"/>
  <c r="J91" i="5" s="1"/>
  <c r="Q91" i="3"/>
  <c r="P91" i="3"/>
  <c r="L91" i="3"/>
  <c r="K91" i="3"/>
  <c r="F91" i="3"/>
  <c r="C91" i="4" s="1"/>
  <c r="B91" i="3"/>
  <c r="S90" i="3"/>
  <c r="K90" i="5" s="1"/>
  <c r="R90" i="3"/>
  <c r="J90" i="5" s="1"/>
  <c r="Q90" i="3"/>
  <c r="P90" i="3"/>
  <c r="L90" i="3"/>
  <c r="K90" i="3"/>
  <c r="F90" i="3"/>
  <c r="B90" i="3"/>
  <c r="S89" i="3"/>
  <c r="K89" i="5" s="1"/>
  <c r="R89" i="3"/>
  <c r="J89" i="5" s="1"/>
  <c r="Q89" i="3"/>
  <c r="P89" i="3"/>
  <c r="L89" i="3"/>
  <c r="K89" i="3"/>
  <c r="F89" i="3"/>
  <c r="B89" i="3"/>
  <c r="S88" i="3"/>
  <c r="K88" i="5" s="1"/>
  <c r="R88" i="3"/>
  <c r="J88" i="5" s="1"/>
  <c r="Q88" i="3"/>
  <c r="P88" i="3"/>
  <c r="L88" i="3"/>
  <c r="K88" i="3"/>
  <c r="F88" i="3"/>
  <c r="B88" i="3"/>
  <c r="S87" i="3"/>
  <c r="K87" i="5" s="1"/>
  <c r="R87" i="3"/>
  <c r="J87" i="5" s="1"/>
  <c r="Q87" i="3"/>
  <c r="P87" i="3"/>
  <c r="L87" i="3"/>
  <c r="K87" i="3"/>
  <c r="F87" i="3"/>
  <c r="B87" i="3"/>
  <c r="S86" i="3"/>
  <c r="K86" i="5" s="1"/>
  <c r="R86" i="3"/>
  <c r="J86" i="5" s="1"/>
  <c r="Q86" i="3"/>
  <c r="P86" i="3"/>
  <c r="L86" i="3"/>
  <c r="K86" i="3"/>
  <c r="F86" i="3"/>
  <c r="B86" i="3"/>
  <c r="S85" i="3"/>
  <c r="K85" i="5" s="1"/>
  <c r="R85" i="3"/>
  <c r="J85" i="5" s="1"/>
  <c r="Q85" i="3"/>
  <c r="P85" i="3"/>
  <c r="L85" i="3"/>
  <c r="K85" i="3"/>
  <c r="F85" i="3"/>
  <c r="C85" i="4" s="1"/>
  <c r="B85" i="3"/>
  <c r="S84" i="3"/>
  <c r="K84" i="5" s="1"/>
  <c r="R84" i="3"/>
  <c r="J84" i="5" s="1"/>
  <c r="Q84" i="3"/>
  <c r="P84" i="3"/>
  <c r="L84" i="3"/>
  <c r="K84" i="3"/>
  <c r="F84" i="3"/>
  <c r="B84" i="3"/>
  <c r="S83" i="3"/>
  <c r="K83" i="5" s="1"/>
  <c r="R83" i="3"/>
  <c r="J83" i="5" s="1"/>
  <c r="Q83" i="3"/>
  <c r="P83" i="3"/>
  <c r="L83" i="3"/>
  <c r="K83" i="3"/>
  <c r="F83" i="3"/>
  <c r="B83" i="3"/>
  <c r="S82" i="3"/>
  <c r="K82" i="5" s="1"/>
  <c r="R82" i="3"/>
  <c r="J82" i="5" s="1"/>
  <c r="Q82" i="3"/>
  <c r="P82" i="3"/>
  <c r="L82" i="3"/>
  <c r="K82" i="3"/>
  <c r="F82" i="3"/>
  <c r="B82" i="3"/>
  <c r="S81" i="3"/>
  <c r="K81" i="5" s="1"/>
  <c r="R81" i="3"/>
  <c r="J81" i="5" s="1"/>
  <c r="Q81" i="3"/>
  <c r="P81" i="3"/>
  <c r="L81" i="3"/>
  <c r="K81" i="3"/>
  <c r="F81" i="3"/>
  <c r="B81" i="3"/>
  <c r="S80" i="3"/>
  <c r="K80" i="5" s="1"/>
  <c r="R80" i="3"/>
  <c r="J80" i="5" s="1"/>
  <c r="Q80" i="3"/>
  <c r="P80" i="3"/>
  <c r="L80" i="3"/>
  <c r="K80" i="3"/>
  <c r="F80" i="3"/>
  <c r="B80" i="3"/>
  <c r="S79" i="3"/>
  <c r="K79" i="5" s="1"/>
  <c r="R79" i="3"/>
  <c r="J79" i="5" s="1"/>
  <c r="Q79" i="3"/>
  <c r="P79" i="3"/>
  <c r="L79" i="3"/>
  <c r="K79" i="3"/>
  <c r="F79" i="3"/>
  <c r="C79" i="4" s="1"/>
  <c r="B79" i="3"/>
  <c r="S78" i="3"/>
  <c r="K78" i="5" s="1"/>
  <c r="R78" i="3"/>
  <c r="J78" i="5" s="1"/>
  <c r="Q78" i="3"/>
  <c r="P78" i="3"/>
  <c r="L78" i="3"/>
  <c r="K78" i="3"/>
  <c r="F78" i="3"/>
  <c r="B78" i="3"/>
  <c r="S77" i="3"/>
  <c r="K77" i="5" s="1"/>
  <c r="R77" i="3"/>
  <c r="J77" i="5" s="1"/>
  <c r="Q77" i="3"/>
  <c r="P77" i="3"/>
  <c r="L77" i="3"/>
  <c r="K77" i="3"/>
  <c r="F77" i="3"/>
  <c r="B77" i="3"/>
  <c r="S76" i="3"/>
  <c r="K76" i="5" s="1"/>
  <c r="R76" i="3"/>
  <c r="J76" i="5" s="1"/>
  <c r="Q76" i="3"/>
  <c r="P76" i="3"/>
  <c r="L76" i="3"/>
  <c r="K76" i="3"/>
  <c r="F76" i="3"/>
  <c r="B76" i="3"/>
  <c r="S75" i="3"/>
  <c r="K75" i="5" s="1"/>
  <c r="R75" i="3"/>
  <c r="J75" i="5" s="1"/>
  <c r="Q75" i="3"/>
  <c r="P75" i="3"/>
  <c r="L75" i="3"/>
  <c r="K75" i="3"/>
  <c r="F75" i="3"/>
  <c r="B75" i="3"/>
  <c r="S74" i="3"/>
  <c r="K74" i="5" s="1"/>
  <c r="R74" i="3"/>
  <c r="J74" i="5" s="1"/>
  <c r="Q74" i="3"/>
  <c r="P74" i="3"/>
  <c r="L74" i="3"/>
  <c r="K74" i="3"/>
  <c r="F74" i="3"/>
  <c r="B74" i="3"/>
  <c r="S73" i="3"/>
  <c r="K73" i="5" s="1"/>
  <c r="R73" i="3"/>
  <c r="J73" i="5" s="1"/>
  <c r="Q73" i="3"/>
  <c r="P73" i="3"/>
  <c r="L73" i="3"/>
  <c r="K73" i="3"/>
  <c r="F73" i="3"/>
  <c r="B73" i="3"/>
  <c r="S72" i="3"/>
  <c r="K72" i="5" s="1"/>
  <c r="R72" i="3"/>
  <c r="J72" i="5" s="1"/>
  <c r="Q72" i="3"/>
  <c r="P72" i="3"/>
  <c r="L72" i="3"/>
  <c r="K72" i="3"/>
  <c r="F72" i="3"/>
  <c r="B72" i="3"/>
  <c r="S71" i="3"/>
  <c r="K71" i="5" s="1"/>
  <c r="R71" i="3"/>
  <c r="J71" i="5" s="1"/>
  <c r="Q71" i="3"/>
  <c r="P71" i="3"/>
  <c r="L71" i="3"/>
  <c r="K71" i="3"/>
  <c r="F71" i="3"/>
  <c r="B71" i="3"/>
  <c r="S70" i="3"/>
  <c r="K70" i="5" s="1"/>
  <c r="R70" i="3"/>
  <c r="J70" i="5" s="1"/>
  <c r="Q70" i="3"/>
  <c r="P70" i="3"/>
  <c r="L70" i="3"/>
  <c r="K70" i="3"/>
  <c r="F70" i="3"/>
  <c r="B70" i="3"/>
  <c r="S69" i="3"/>
  <c r="K69" i="5" s="1"/>
  <c r="R69" i="3"/>
  <c r="J69" i="5" s="1"/>
  <c r="Q69" i="3"/>
  <c r="P69" i="3"/>
  <c r="L69" i="3"/>
  <c r="K69" i="3"/>
  <c r="F69" i="3"/>
  <c r="B69" i="3"/>
  <c r="S68" i="3"/>
  <c r="K68" i="5" s="1"/>
  <c r="R68" i="3"/>
  <c r="J68" i="5" s="1"/>
  <c r="Q68" i="3"/>
  <c r="P68" i="3"/>
  <c r="L68" i="3"/>
  <c r="K68" i="3"/>
  <c r="F68" i="3"/>
  <c r="B68" i="3"/>
  <c r="S67" i="3"/>
  <c r="K67" i="5" s="1"/>
  <c r="R67" i="3"/>
  <c r="J67" i="5" s="1"/>
  <c r="Q67" i="3"/>
  <c r="P67" i="3"/>
  <c r="L67" i="3"/>
  <c r="K67" i="3"/>
  <c r="F67" i="3"/>
  <c r="C67" i="4" s="1"/>
  <c r="B67" i="3"/>
  <c r="S66" i="3"/>
  <c r="K66" i="5" s="1"/>
  <c r="R66" i="3"/>
  <c r="J66" i="5" s="1"/>
  <c r="Q66" i="3"/>
  <c r="P66" i="3"/>
  <c r="L66" i="3"/>
  <c r="K66" i="3"/>
  <c r="F66" i="3"/>
  <c r="B66" i="3"/>
  <c r="S65" i="3"/>
  <c r="K65" i="5" s="1"/>
  <c r="R65" i="3"/>
  <c r="J65" i="5" s="1"/>
  <c r="Q65" i="3"/>
  <c r="P65" i="3"/>
  <c r="L65" i="3"/>
  <c r="K65" i="3"/>
  <c r="F65" i="3"/>
  <c r="B65" i="3"/>
  <c r="S64" i="3"/>
  <c r="K64" i="5" s="1"/>
  <c r="R64" i="3"/>
  <c r="J64" i="5" s="1"/>
  <c r="Q64" i="3"/>
  <c r="P64" i="3"/>
  <c r="L64" i="3"/>
  <c r="K64" i="3"/>
  <c r="F64" i="3"/>
  <c r="B64" i="3"/>
  <c r="S63" i="3"/>
  <c r="K63" i="5" s="1"/>
  <c r="R63" i="3"/>
  <c r="J63" i="5" s="1"/>
  <c r="Q63" i="3"/>
  <c r="P63" i="3"/>
  <c r="L63" i="3"/>
  <c r="K63" i="3"/>
  <c r="F63" i="3"/>
  <c r="B63" i="3"/>
  <c r="S62" i="3"/>
  <c r="K62" i="5" s="1"/>
  <c r="R62" i="3"/>
  <c r="J62" i="5" s="1"/>
  <c r="Q62" i="3"/>
  <c r="P62" i="3"/>
  <c r="L62" i="3"/>
  <c r="K62" i="3"/>
  <c r="F62" i="3"/>
  <c r="B62" i="3"/>
  <c r="S61" i="3"/>
  <c r="K61" i="5" s="1"/>
  <c r="R61" i="3"/>
  <c r="J61" i="5" s="1"/>
  <c r="Q61" i="3"/>
  <c r="P61" i="3"/>
  <c r="L61" i="3"/>
  <c r="K61" i="3"/>
  <c r="F61" i="3"/>
  <c r="C61" i="4" s="1"/>
  <c r="B61" i="3"/>
  <c r="S60" i="3"/>
  <c r="K60" i="5" s="1"/>
  <c r="R60" i="3"/>
  <c r="J60" i="5" s="1"/>
  <c r="Q60" i="3"/>
  <c r="P60" i="3"/>
  <c r="L60" i="3"/>
  <c r="K60" i="3"/>
  <c r="F60" i="3"/>
  <c r="B60" i="3"/>
  <c r="S59" i="3"/>
  <c r="K59" i="5" s="1"/>
  <c r="R59" i="3"/>
  <c r="J59" i="5" s="1"/>
  <c r="Q59" i="3"/>
  <c r="P59" i="3"/>
  <c r="L59" i="3"/>
  <c r="K59" i="3"/>
  <c r="F59" i="3"/>
  <c r="B59" i="3"/>
  <c r="S58" i="3"/>
  <c r="K58" i="5" s="1"/>
  <c r="R58" i="3"/>
  <c r="J58" i="5" s="1"/>
  <c r="Q58" i="3"/>
  <c r="P58" i="3"/>
  <c r="L58" i="3"/>
  <c r="K58" i="3"/>
  <c r="F58" i="3"/>
  <c r="B58" i="3"/>
  <c r="S57" i="3"/>
  <c r="K57" i="5" s="1"/>
  <c r="R57" i="3"/>
  <c r="J57" i="5" s="1"/>
  <c r="Q57" i="3"/>
  <c r="P57" i="3"/>
  <c r="L57" i="3"/>
  <c r="K57" i="3"/>
  <c r="F57" i="3"/>
  <c r="B57" i="3"/>
  <c r="S56" i="3"/>
  <c r="K56" i="5" s="1"/>
  <c r="R56" i="3"/>
  <c r="J56" i="5" s="1"/>
  <c r="Q56" i="3"/>
  <c r="P56" i="3"/>
  <c r="L56" i="3"/>
  <c r="K56" i="3"/>
  <c r="F56" i="3"/>
  <c r="C56" i="5" s="1"/>
  <c r="B56" i="3"/>
  <c r="S55" i="3"/>
  <c r="K55" i="5" s="1"/>
  <c r="R55" i="3"/>
  <c r="J55" i="5" s="1"/>
  <c r="Q55" i="3"/>
  <c r="P55" i="3"/>
  <c r="L55" i="3"/>
  <c r="K55" i="3"/>
  <c r="F55" i="3"/>
  <c r="B55" i="3"/>
  <c r="S54" i="3"/>
  <c r="K54" i="5" s="1"/>
  <c r="R54" i="3"/>
  <c r="J54" i="5" s="1"/>
  <c r="Q54" i="3"/>
  <c r="P54" i="3"/>
  <c r="L54" i="3"/>
  <c r="K54" i="3"/>
  <c r="F54" i="3"/>
  <c r="B54" i="3"/>
  <c r="S53" i="3"/>
  <c r="K53" i="5" s="1"/>
  <c r="R53" i="3"/>
  <c r="J53" i="5" s="1"/>
  <c r="Q53" i="3"/>
  <c r="P53" i="3"/>
  <c r="L53" i="3"/>
  <c r="K53" i="3"/>
  <c r="F53" i="3"/>
  <c r="B53" i="3"/>
  <c r="S52" i="3"/>
  <c r="K52" i="5" s="1"/>
  <c r="R52" i="3"/>
  <c r="J52" i="5" s="1"/>
  <c r="Q52" i="3"/>
  <c r="P52" i="3"/>
  <c r="L52" i="3"/>
  <c r="K52" i="3"/>
  <c r="F52" i="3"/>
  <c r="B52" i="3"/>
  <c r="S51" i="3"/>
  <c r="K51" i="5" s="1"/>
  <c r="R51" i="3"/>
  <c r="J51" i="5" s="1"/>
  <c r="Q51" i="3"/>
  <c r="P51" i="3"/>
  <c r="L51" i="3"/>
  <c r="K51" i="3"/>
  <c r="F51" i="3"/>
  <c r="B51" i="3"/>
  <c r="S50" i="3"/>
  <c r="K50" i="5" s="1"/>
  <c r="R50" i="3"/>
  <c r="J50" i="5" s="1"/>
  <c r="Q50" i="3"/>
  <c r="P50" i="3"/>
  <c r="L50" i="3"/>
  <c r="K50" i="3"/>
  <c r="F50" i="3"/>
  <c r="B50" i="3"/>
  <c r="S49" i="3"/>
  <c r="K49" i="5" s="1"/>
  <c r="R49" i="3"/>
  <c r="J49" i="5" s="1"/>
  <c r="Q49" i="3"/>
  <c r="P49" i="3"/>
  <c r="L49" i="3"/>
  <c r="K49" i="3"/>
  <c r="F49" i="3"/>
  <c r="B49" i="3"/>
  <c r="S48" i="3"/>
  <c r="K48" i="5" s="1"/>
  <c r="R48" i="3"/>
  <c r="J48" i="5" s="1"/>
  <c r="Q48" i="3"/>
  <c r="P48" i="3"/>
  <c r="L48" i="3"/>
  <c r="K48" i="3"/>
  <c r="F48" i="3"/>
  <c r="B48" i="3"/>
  <c r="S47" i="3"/>
  <c r="K47" i="5" s="1"/>
  <c r="R47" i="3"/>
  <c r="J47" i="5" s="1"/>
  <c r="Q47" i="3"/>
  <c r="P47" i="3"/>
  <c r="L47" i="3"/>
  <c r="K47" i="3"/>
  <c r="F47" i="3"/>
  <c r="B47" i="3"/>
  <c r="S46" i="3"/>
  <c r="K46" i="5" s="1"/>
  <c r="R46" i="3"/>
  <c r="J46" i="5" s="1"/>
  <c r="Q46" i="3"/>
  <c r="P46" i="3"/>
  <c r="L46" i="3"/>
  <c r="K46" i="3"/>
  <c r="F46" i="3"/>
  <c r="B46" i="3"/>
  <c r="S45" i="3"/>
  <c r="K45" i="5" s="1"/>
  <c r="R45" i="3"/>
  <c r="J45" i="5" s="1"/>
  <c r="Q45" i="3"/>
  <c r="P45" i="3"/>
  <c r="L45" i="3"/>
  <c r="K45" i="3"/>
  <c r="F45" i="3"/>
  <c r="B45" i="3"/>
  <c r="S44" i="3"/>
  <c r="K44" i="5" s="1"/>
  <c r="R44" i="3"/>
  <c r="J44" i="5" s="1"/>
  <c r="G44" i="5" s="1"/>
  <c r="H44" i="5" s="1"/>
  <c r="Q44" i="3"/>
  <c r="P44" i="3"/>
  <c r="L44" i="3"/>
  <c r="K44" i="3"/>
  <c r="F44" i="3"/>
  <c r="B44" i="3"/>
  <c r="S43" i="3"/>
  <c r="K43" i="5" s="1"/>
  <c r="R43" i="3"/>
  <c r="J43" i="5" s="1"/>
  <c r="Q43" i="3"/>
  <c r="P43" i="3"/>
  <c r="L43" i="3"/>
  <c r="K43" i="3"/>
  <c r="F43" i="3"/>
  <c r="C43" i="4" s="1"/>
  <c r="B43" i="3"/>
  <c r="S42" i="3"/>
  <c r="K42" i="5" s="1"/>
  <c r="R42" i="3"/>
  <c r="J42" i="5" s="1"/>
  <c r="Q42" i="3"/>
  <c r="P42" i="3"/>
  <c r="L42" i="3"/>
  <c r="K42" i="3"/>
  <c r="F42" i="3"/>
  <c r="B42" i="3"/>
  <c r="S41" i="3"/>
  <c r="K41" i="5" s="1"/>
  <c r="R41" i="3"/>
  <c r="J41" i="5" s="1"/>
  <c r="Q41" i="3"/>
  <c r="P41" i="3"/>
  <c r="L41" i="3"/>
  <c r="K41" i="3"/>
  <c r="F41" i="3"/>
  <c r="B41" i="3"/>
  <c r="S40" i="3"/>
  <c r="K40" i="5" s="1"/>
  <c r="R40" i="3"/>
  <c r="J40" i="5" s="1"/>
  <c r="Q40" i="3"/>
  <c r="P40" i="3"/>
  <c r="L40" i="3"/>
  <c r="K40" i="3"/>
  <c r="F40" i="3"/>
  <c r="B40" i="3"/>
  <c r="S39" i="3"/>
  <c r="K39" i="5" s="1"/>
  <c r="R39" i="3"/>
  <c r="J39" i="5" s="1"/>
  <c r="Q39" i="3"/>
  <c r="P39" i="3"/>
  <c r="L39" i="3"/>
  <c r="K39" i="3"/>
  <c r="F39" i="3"/>
  <c r="B39" i="3"/>
  <c r="S38" i="3"/>
  <c r="K38" i="5" s="1"/>
  <c r="R38" i="3"/>
  <c r="J38" i="5" s="1"/>
  <c r="Q38" i="3"/>
  <c r="P38" i="3"/>
  <c r="L38" i="3"/>
  <c r="K38" i="3"/>
  <c r="F38" i="3"/>
  <c r="B38" i="3"/>
  <c r="S37" i="3"/>
  <c r="K37" i="5" s="1"/>
  <c r="R37" i="3"/>
  <c r="J37" i="5" s="1"/>
  <c r="Q37" i="3"/>
  <c r="P37" i="3"/>
  <c r="L37" i="3"/>
  <c r="K37" i="3"/>
  <c r="F37" i="3"/>
  <c r="C37" i="4" s="1"/>
  <c r="B37" i="3"/>
  <c r="S36" i="3"/>
  <c r="K36" i="5" s="1"/>
  <c r="R36" i="3"/>
  <c r="J36" i="5" s="1"/>
  <c r="Q36" i="3"/>
  <c r="P36" i="3"/>
  <c r="L36" i="3"/>
  <c r="K36" i="3"/>
  <c r="F36" i="3"/>
  <c r="B36" i="3"/>
  <c r="S35" i="3"/>
  <c r="K35" i="5" s="1"/>
  <c r="R35" i="3"/>
  <c r="J35" i="5" s="1"/>
  <c r="Q35" i="3"/>
  <c r="P35" i="3"/>
  <c r="L35" i="3"/>
  <c r="K35" i="3"/>
  <c r="F35" i="3"/>
  <c r="B35" i="3"/>
  <c r="S34" i="3"/>
  <c r="K34" i="5" s="1"/>
  <c r="R34" i="3"/>
  <c r="J34" i="5" s="1"/>
  <c r="Q34" i="3"/>
  <c r="P34" i="3"/>
  <c r="L34" i="3"/>
  <c r="K34" i="3"/>
  <c r="F34" i="3"/>
  <c r="B34" i="3"/>
  <c r="S33" i="3"/>
  <c r="K33" i="5" s="1"/>
  <c r="R33" i="3"/>
  <c r="J33" i="5" s="1"/>
  <c r="Q33" i="3"/>
  <c r="P33" i="3"/>
  <c r="L33" i="3"/>
  <c r="K33" i="3"/>
  <c r="F33" i="3"/>
  <c r="B33" i="3"/>
  <c r="S32" i="3"/>
  <c r="K32" i="5" s="1"/>
  <c r="R32" i="3"/>
  <c r="J32" i="5" s="1"/>
  <c r="Q32" i="3"/>
  <c r="P32" i="3"/>
  <c r="L32" i="3"/>
  <c r="K32" i="3"/>
  <c r="F32" i="3"/>
  <c r="B32" i="3"/>
  <c r="S31" i="3"/>
  <c r="K31" i="5" s="1"/>
  <c r="R31" i="3"/>
  <c r="J31" i="5" s="1"/>
  <c r="Q31" i="3"/>
  <c r="P31" i="3"/>
  <c r="L31" i="3"/>
  <c r="K31" i="3"/>
  <c r="F31" i="3"/>
  <c r="C31" i="4" s="1"/>
  <c r="B31" i="3"/>
  <c r="S30" i="3"/>
  <c r="K30" i="5" s="1"/>
  <c r="R30" i="3"/>
  <c r="J30" i="5" s="1"/>
  <c r="Q30" i="3"/>
  <c r="P30" i="3"/>
  <c r="L30" i="3"/>
  <c r="K30" i="3"/>
  <c r="F30" i="3"/>
  <c r="B30" i="3"/>
  <c r="S29" i="3"/>
  <c r="K29" i="5" s="1"/>
  <c r="R29" i="3"/>
  <c r="J29" i="5" s="1"/>
  <c r="Q29" i="3"/>
  <c r="P29" i="3"/>
  <c r="L29" i="3"/>
  <c r="K29" i="3"/>
  <c r="F29" i="3"/>
  <c r="B29" i="3"/>
  <c r="S28" i="3"/>
  <c r="K28" i="5" s="1"/>
  <c r="R28" i="3"/>
  <c r="J28" i="5" s="1"/>
  <c r="Q28" i="3"/>
  <c r="P28" i="3"/>
  <c r="L28" i="3"/>
  <c r="K28" i="3"/>
  <c r="F28" i="3"/>
  <c r="B28" i="3"/>
  <c r="S27" i="3"/>
  <c r="K27" i="5" s="1"/>
  <c r="R27" i="3"/>
  <c r="J27" i="5" s="1"/>
  <c r="Q27" i="3"/>
  <c r="P27" i="3"/>
  <c r="L27" i="3"/>
  <c r="K27" i="3"/>
  <c r="F27" i="3"/>
  <c r="B27" i="3"/>
  <c r="S26" i="3"/>
  <c r="K26" i="5" s="1"/>
  <c r="R26" i="3"/>
  <c r="J26" i="5" s="1"/>
  <c r="Q26" i="3"/>
  <c r="P26" i="3"/>
  <c r="L26" i="3"/>
  <c r="K26" i="3"/>
  <c r="F26" i="3"/>
  <c r="B26" i="3"/>
  <c r="S25" i="3"/>
  <c r="K25" i="5" s="1"/>
  <c r="R25" i="3"/>
  <c r="J25" i="5" s="1"/>
  <c r="Q25" i="3"/>
  <c r="P25" i="3"/>
  <c r="L25" i="3"/>
  <c r="K25" i="3"/>
  <c r="F25" i="3"/>
  <c r="B25" i="3"/>
  <c r="S24" i="3"/>
  <c r="K24" i="5" s="1"/>
  <c r="R24" i="3"/>
  <c r="J24" i="5" s="1"/>
  <c r="Q24" i="3"/>
  <c r="P24" i="3"/>
  <c r="L24" i="3"/>
  <c r="K24" i="3"/>
  <c r="F24" i="3"/>
  <c r="B24" i="3"/>
  <c r="S23" i="3"/>
  <c r="K23" i="5" s="1"/>
  <c r="R23" i="3"/>
  <c r="J23" i="5" s="1"/>
  <c r="Q23" i="3"/>
  <c r="P23" i="3"/>
  <c r="L23" i="3"/>
  <c r="K23" i="3"/>
  <c r="F23" i="3"/>
  <c r="B23" i="3"/>
  <c r="S22" i="3"/>
  <c r="K22" i="5" s="1"/>
  <c r="R22" i="3"/>
  <c r="J22" i="5" s="1"/>
  <c r="Q22" i="3"/>
  <c r="P22" i="3"/>
  <c r="L22" i="3"/>
  <c r="K22" i="3"/>
  <c r="F22" i="3"/>
  <c r="B22" i="3"/>
  <c r="S21" i="3"/>
  <c r="K21" i="5" s="1"/>
  <c r="R21" i="3"/>
  <c r="J21" i="5" s="1"/>
  <c r="Q21" i="3"/>
  <c r="P21" i="3"/>
  <c r="L21" i="3"/>
  <c r="K21" i="3"/>
  <c r="F21" i="3"/>
  <c r="B21" i="3"/>
  <c r="S20" i="3"/>
  <c r="K20" i="5" s="1"/>
  <c r="R20" i="3"/>
  <c r="J20" i="5" s="1"/>
  <c r="Q20" i="3"/>
  <c r="P20" i="3"/>
  <c r="L20" i="3"/>
  <c r="K20" i="3"/>
  <c r="F20" i="3"/>
  <c r="B20" i="3"/>
  <c r="S19" i="3"/>
  <c r="K19" i="5" s="1"/>
  <c r="R19" i="3"/>
  <c r="J19" i="5" s="1"/>
  <c r="Q19" i="3"/>
  <c r="P19" i="3"/>
  <c r="L19" i="3"/>
  <c r="K19" i="3"/>
  <c r="F19" i="3"/>
  <c r="C19" i="4" s="1"/>
  <c r="B19" i="3"/>
  <c r="S18" i="3"/>
  <c r="K18" i="5" s="1"/>
  <c r="R18" i="3"/>
  <c r="J18" i="5" s="1"/>
  <c r="Q18" i="3"/>
  <c r="P18" i="3"/>
  <c r="L18" i="3"/>
  <c r="K18" i="3"/>
  <c r="F18" i="3"/>
  <c r="B18" i="3"/>
  <c r="S17" i="3"/>
  <c r="K17" i="5" s="1"/>
  <c r="R17" i="3"/>
  <c r="J17" i="5" s="1"/>
  <c r="Q17" i="3"/>
  <c r="P17" i="3"/>
  <c r="L17" i="3"/>
  <c r="K17" i="3"/>
  <c r="F17" i="3"/>
  <c r="B17" i="3"/>
  <c r="S16" i="3"/>
  <c r="K16" i="5" s="1"/>
  <c r="R16" i="3"/>
  <c r="J16" i="5" s="1"/>
  <c r="Q16" i="3"/>
  <c r="P16" i="3"/>
  <c r="L16" i="3"/>
  <c r="K16" i="3"/>
  <c r="F16" i="3"/>
  <c r="B16" i="3"/>
  <c r="S15" i="3"/>
  <c r="K15" i="5" s="1"/>
  <c r="R15" i="3"/>
  <c r="J15" i="5" s="1"/>
  <c r="Q15" i="3"/>
  <c r="P15" i="3"/>
  <c r="L15" i="3"/>
  <c r="K15" i="3"/>
  <c r="F15" i="3"/>
  <c r="B15" i="3"/>
  <c r="S14" i="3"/>
  <c r="K14" i="5" s="1"/>
  <c r="R14" i="3"/>
  <c r="J14" i="5" s="1"/>
  <c r="Q14" i="3"/>
  <c r="P14" i="3"/>
  <c r="L14" i="3"/>
  <c r="K14" i="3"/>
  <c r="F14" i="3"/>
  <c r="B14" i="3"/>
  <c r="S13" i="3"/>
  <c r="K13" i="5" s="1"/>
  <c r="R13" i="3"/>
  <c r="J13" i="5" s="1"/>
  <c r="Q13" i="3"/>
  <c r="P13" i="3"/>
  <c r="L13" i="3"/>
  <c r="K13" i="3"/>
  <c r="F13" i="3"/>
  <c r="B13" i="3"/>
  <c r="S12" i="3"/>
  <c r="K12" i="5" s="1"/>
  <c r="R12" i="3"/>
  <c r="J12" i="5" s="1"/>
  <c r="Q12" i="3"/>
  <c r="P12" i="3"/>
  <c r="L12" i="3"/>
  <c r="K12" i="3"/>
  <c r="F12" i="3"/>
  <c r="B12" i="3"/>
  <c r="S11" i="3"/>
  <c r="K11" i="5" s="1"/>
  <c r="R11" i="3"/>
  <c r="J11" i="5" s="1"/>
  <c r="Q11" i="3"/>
  <c r="P11" i="3"/>
  <c r="L11" i="3"/>
  <c r="K11" i="3"/>
  <c r="F11" i="3"/>
  <c r="B11" i="3"/>
  <c r="S10" i="3"/>
  <c r="K10" i="5" s="1"/>
  <c r="R10" i="3"/>
  <c r="J10" i="5" s="1"/>
  <c r="Q10" i="3"/>
  <c r="P10" i="3"/>
  <c r="L10" i="3"/>
  <c r="K10" i="3"/>
  <c r="F10" i="3"/>
  <c r="B10" i="3"/>
  <c r="S9" i="3"/>
  <c r="K9" i="5" s="1"/>
  <c r="R9" i="3"/>
  <c r="J9" i="5" s="1"/>
  <c r="Q9" i="3"/>
  <c r="P9" i="3"/>
  <c r="L9" i="3"/>
  <c r="K9" i="3"/>
  <c r="F9" i="3"/>
  <c r="B9" i="3"/>
  <c r="S8" i="3"/>
  <c r="K8" i="5" s="1"/>
  <c r="R8" i="3"/>
  <c r="J8" i="5" s="1"/>
  <c r="Q8" i="3"/>
  <c r="P8" i="3"/>
  <c r="L8" i="3"/>
  <c r="K8" i="3"/>
  <c r="F8" i="3"/>
  <c r="B8" i="3"/>
  <c r="S7" i="3"/>
  <c r="K7" i="5" s="1"/>
  <c r="R7" i="3"/>
  <c r="J7" i="5" s="1"/>
  <c r="Q7" i="3"/>
  <c r="P7" i="3"/>
  <c r="L7" i="3"/>
  <c r="K7" i="3"/>
  <c r="C7" i="5"/>
  <c r="B7" i="3"/>
  <c r="S6" i="3"/>
  <c r="K6" i="5" s="1"/>
  <c r="R6" i="3"/>
  <c r="J6" i="5" s="1"/>
  <c r="Q6" i="3"/>
  <c r="P6" i="3"/>
  <c r="F6" i="3"/>
  <c r="B6" i="3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D104" i="6" l="1"/>
  <c r="D104" i="7" s="1"/>
  <c r="C6" i="11"/>
  <c r="F6" i="11" s="1"/>
  <c r="D8" i="6"/>
  <c r="J8" i="6" s="1"/>
  <c r="D12" i="6"/>
  <c r="D12" i="7" s="1"/>
  <c r="D16" i="6"/>
  <c r="D16" i="7" s="1"/>
  <c r="D20" i="6"/>
  <c r="J20" i="6" s="1"/>
  <c r="D24" i="6"/>
  <c r="J24" i="6" s="1"/>
  <c r="D28" i="6"/>
  <c r="D28" i="7" s="1"/>
  <c r="D32" i="6"/>
  <c r="J32" i="6" s="1"/>
  <c r="D36" i="6"/>
  <c r="J36" i="6" s="1"/>
  <c r="D40" i="6"/>
  <c r="J40" i="6" s="1"/>
  <c r="D44" i="6"/>
  <c r="J44" i="6" s="1"/>
  <c r="D48" i="6"/>
  <c r="D48" i="7" s="1"/>
  <c r="D52" i="6"/>
  <c r="D52" i="7" s="1"/>
  <c r="D56" i="6"/>
  <c r="J56" i="6" s="1"/>
  <c r="D60" i="6"/>
  <c r="D60" i="7" s="1"/>
  <c r="D64" i="6"/>
  <c r="J64" i="6" s="1"/>
  <c r="D68" i="6"/>
  <c r="J68" i="6" s="1"/>
  <c r="D72" i="6"/>
  <c r="J72" i="6" s="1"/>
  <c r="D76" i="6"/>
  <c r="D76" i="7" s="1"/>
  <c r="D80" i="6"/>
  <c r="J80" i="6" s="1"/>
  <c r="D84" i="6"/>
  <c r="J84" i="6" s="1"/>
  <c r="D88" i="6"/>
  <c r="D88" i="7" s="1"/>
  <c r="D92" i="6"/>
  <c r="J92" i="6" s="1"/>
  <c r="D96" i="6"/>
  <c r="D96" i="7" s="1"/>
  <c r="D100" i="6"/>
  <c r="D100" i="7" s="1"/>
  <c r="C6" i="4"/>
  <c r="C6" i="9"/>
  <c r="C9" i="6"/>
  <c r="C9" i="7" s="1"/>
  <c r="C13" i="6"/>
  <c r="C13" i="7" s="1"/>
  <c r="C17" i="6"/>
  <c r="C17" i="7" s="1"/>
  <c r="C21" i="6"/>
  <c r="C21" i="7" s="1"/>
  <c r="C25" i="6"/>
  <c r="C25" i="7" s="1"/>
  <c r="C29" i="6"/>
  <c r="C29" i="7" s="1"/>
  <c r="C33" i="6"/>
  <c r="C33" i="7" s="1"/>
  <c r="C37" i="6"/>
  <c r="C37" i="7" s="1"/>
  <c r="C41" i="6"/>
  <c r="C41" i="7" s="1"/>
  <c r="C45" i="6"/>
  <c r="C45" i="7" s="1"/>
  <c r="C49" i="6"/>
  <c r="C49" i="7" s="1"/>
  <c r="C53" i="6"/>
  <c r="C53" i="7" s="1"/>
  <c r="C57" i="6"/>
  <c r="C57" i="7" s="1"/>
  <c r="C61" i="6"/>
  <c r="C61" i="7" s="1"/>
  <c r="C65" i="6"/>
  <c r="C65" i="7" s="1"/>
  <c r="C69" i="6"/>
  <c r="C69" i="7" s="1"/>
  <c r="C73" i="6"/>
  <c r="C73" i="7" s="1"/>
  <c r="C77" i="6"/>
  <c r="C77" i="7" s="1"/>
  <c r="C81" i="6"/>
  <c r="C81" i="7" s="1"/>
  <c r="C85" i="6"/>
  <c r="C85" i="7" s="1"/>
  <c r="C89" i="6"/>
  <c r="C89" i="7" s="1"/>
  <c r="C93" i="6"/>
  <c r="C93" i="7" s="1"/>
  <c r="C97" i="6"/>
  <c r="C97" i="7" s="1"/>
  <c r="C101" i="6"/>
  <c r="C101" i="7" s="1"/>
  <c r="C105" i="6"/>
  <c r="C105" i="7" s="1"/>
  <c r="D9" i="6"/>
  <c r="J9" i="6" s="1"/>
  <c r="D13" i="6"/>
  <c r="D13" i="7" s="1"/>
  <c r="D17" i="6"/>
  <c r="J17" i="6" s="1"/>
  <c r="D21" i="6"/>
  <c r="J21" i="6" s="1"/>
  <c r="D25" i="6"/>
  <c r="D25" i="7" s="1"/>
  <c r="D29" i="6"/>
  <c r="J29" i="6" s="1"/>
  <c r="D33" i="6"/>
  <c r="J33" i="6" s="1"/>
  <c r="D37" i="6"/>
  <c r="D37" i="7" s="1"/>
  <c r="D41" i="6"/>
  <c r="J41" i="6" s="1"/>
  <c r="D45" i="6"/>
  <c r="J45" i="6" s="1"/>
  <c r="D49" i="6"/>
  <c r="D49" i="7" s="1"/>
  <c r="D53" i="6"/>
  <c r="D53" i="7" s="1"/>
  <c r="D57" i="6"/>
  <c r="J57" i="6" s="1"/>
  <c r="D61" i="6"/>
  <c r="D61" i="7" s="1"/>
  <c r="D65" i="6"/>
  <c r="J65" i="6" s="1"/>
  <c r="D69" i="6"/>
  <c r="J69" i="6" s="1"/>
  <c r="D73" i="6"/>
  <c r="D73" i="7" s="1"/>
  <c r="D77" i="6"/>
  <c r="D77" i="7" s="1"/>
  <c r="D81" i="6"/>
  <c r="J81" i="6" s="1"/>
  <c r="D85" i="6"/>
  <c r="D85" i="7" s="1"/>
  <c r="D89" i="6"/>
  <c r="J89" i="6" s="1"/>
  <c r="D93" i="6"/>
  <c r="J93" i="6" s="1"/>
  <c r="D97" i="6"/>
  <c r="D97" i="7" s="1"/>
  <c r="D101" i="6"/>
  <c r="J101" i="6" s="1"/>
  <c r="D105" i="6"/>
  <c r="J105" i="6" s="1"/>
  <c r="C10" i="6"/>
  <c r="C10" i="7" s="1"/>
  <c r="C14" i="6"/>
  <c r="C14" i="7" s="1"/>
  <c r="C18" i="6"/>
  <c r="C18" i="7" s="1"/>
  <c r="C22" i="6"/>
  <c r="C22" i="7" s="1"/>
  <c r="C26" i="6"/>
  <c r="C26" i="7" s="1"/>
  <c r="C30" i="6"/>
  <c r="C30" i="7" s="1"/>
  <c r="C34" i="6"/>
  <c r="C34" i="7" s="1"/>
  <c r="C38" i="6"/>
  <c r="C38" i="7" s="1"/>
  <c r="C42" i="6"/>
  <c r="C42" i="7" s="1"/>
  <c r="C46" i="6"/>
  <c r="C46" i="7" s="1"/>
  <c r="C50" i="6"/>
  <c r="C50" i="7" s="1"/>
  <c r="C54" i="6"/>
  <c r="C54" i="7" s="1"/>
  <c r="C58" i="6"/>
  <c r="C58" i="7" s="1"/>
  <c r="C62" i="6"/>
  <c r="C62" i="7" s="1"/>
  <c r="C66" i="6"/>
  <c r="C66" i="7" s="1"/>
  <c r="C70" i="6"/>
  <c r="C70" i="7" s="1"/>
  <c r="C74" i="6"/>
  <c r="C74" i="7" s="1"/>
  <c r="C78" i="6"/>
  <c r="C78" i="7" s="1"/>
  <c r="C82" i="6"/>
  <c r="C82" i="7" s="1"/>
  <c r="C86" i="6"/>
  <c r="C86" i="7" s="1"/>
  <c r="C90" i="6"/>
  <c r="C90" i="7" s="1"/>
  <c r="C94" i="6"/>
  <c r="C94" i="7" s="1"/>
  <c r="C98" i="6"/>
  <c r="C98" i="7" s="1"/>
  <c r="C102" i="6"/>
  <c r="C102" i="7" s="1"/>
  <c r="D10" i="6"/>
  <c r="D10" i="7" s="1"/>
  <c r="D14" i="6"/>
  <c r="D14" i="7" s="1"/>
  <c r="D18" i="6"/>
  <c r="D18" i="7" s="1"/>
  <c r="D22" i="6"/>
  <c r="D22" i="7" s="1"/>
  <c r="D26" i="6"/>
  <c r="D26" i="7" s="1"/>
  <c r="D30" i="6"/>
  <c r="D30" i="7" s="1"/>
  <c r="D34" i="6"/>
  <c r="D34" i="7" s="1"/>
  <c r="D38" i="6"/>
  <c r="D38" i="7" s="1"/>
  <c r="D42" i="6"/>
  <c r="D42" i="7" s="1"/>
  <c r="D46" i="6"/>
  <c r="D46" i="7" s="1"/>
  <c r="D50" i="6"/>
  <c r="D50" i="7" s="1"/>
  <c r="D54" i="6"/>
  <c r="D54" i="7" s="1"/>
  <c r="D58" i="6"/>
  <c r="D58" i="7" s="1"/>
  <c r="D62" i="6"/>
  <c r="D62" i="7" s="1"/>
  <c r="D66" i="6"/>
  <c r="D66" i="7" s="1"/>
  <c r="D70" i="6"/>
  <c r="D70" i="7" s="1"/>
  <c r="D74" i="6"/>
  <c r="D74" i="7" s="1"/>
  <c r="D78" i="6"/>
  <c r="D78" i="7" s="1"/>
  <c r="D82" i="6"/>
  <c r="D82" i="7" s="1"/>
  <c r="D86" i="6"/>
  <c r="D86" i="7" s="1"/>
  <c r="D90" i="6"/>
  <c r="D90" i="7" s="1"/>
  <c r="D94" i="6"/>
  <c r="D94" i="7" s="1"/>
  <c r="D98" i="6"/>
  <c r="D98" i="7" s="1"/>
  <c r="D102" i="6"/>
  <c r="D102" i="7" s="1"/>
  <c r="C7" i="6"/>
  <c r="C7" i="7" s="1"/>
  <c r="C11" i="6"/>
  <c r="C11" i="7" s="1"/>
  <c r="C15" i="6"/>
  <c r="C15" i="7" s="1"/>
  <c r="C19" i="6"/>
  <c r="C19" i="7" s="1"/>
  <c r="C23" i="6"/>
  <c r="C23" i="7" s="1"/>
  <c r="C27" i="6"/>
  <c r="C27" i="7" s="1"/>
  <c r="C31" i="6"/>
  <c r="C31" i="7" s="1"/>
  <c r="C35" i="6"/>
  <c r="C35" i="7" s="1"/>
  <c r="C39" i="6"/>
  <c r="C39" i="7" s="1"/>
  <c r="C43" i="6"/>
  <c r="C43" i="7" s="1"/>
  <c r="C47" i="6"/>
  <c r="C47" i="7" s="1"/>
  <c r="C51" i="6"/>
  <c r="C51" i="7" s="1"/>
  <c r="C55" i="6"/>
  <c r="C55" i="7" s="1"/>
  <c r="C59" i="6"/>
  <c r="C59" i="7" s="1"/>
  <c r="C63" i="6"/>
  <c r="C63" i="7" s="1"/>
  <c r="C67" i="6"/>
  <c r="C67" i="7" s="1"/>
  <c r="C71" i="6"/>
  <c r="C71" i="7" s="1"/>
  <c r="C75" i="6"/>
  <c r="C75" i="7" s="1"/>
  <c r="C79" i="6"/>
  <c r="C79" i="7" s="1"/>
  <c r="C83" i="6"/>
  <c r="C83" i="7" s="1"/>
  <c r="C87" i="6"/>
  <c r="C87" i="7" s="1"/>
  <c r="C91" i="6"/>
  <c r="C91" i="7" s="1"/>
  <c r="C95" i="6"/>
  <c r="C95" i="7" s="1"/>
  <c r="C99" i="6"/>
  <c r="C99" i="7" s="1"/>
  <c r="C103" i="6"/>
  <c r="C103" i="7" s="1"/>
  <c r="D7" i="6"/>
  <c r="D7" i="7" s="1"/>
  <c r="D11" i="6"/>
  <c r="D11" i="7" s="1"/>
  <c r="D15" i="6"/>
  <c r="J15" i="6" s="1"/>
  <c r="D19" i="6"/>
  <c r="D19" i="7" s="1"/>
  <c r="D23" i="6"/>
  <c r="J23" i="6" s="1"/>
  <c r="D27" i="6"/>
  <c r="J27" i="6" s="1"/>
  <c r="D31" i="6"/>
  <c r="D31" i="7" s="1"/>
  <c r="D35" i="6"/>
  <c r="D35" i="7" s="1"/>
  <c r="D39" i="6"/>
  <c r="J39" i="6" s="1"/>
  <c r="D43" i="6"/>
  <c r="D43" i="7" s="1"/>
  <c r="D47" i="6"/>
  <c r="J47" i="6" s="1"/>
  <c r="D51" i="6"/>
  <c r="J51" i="6" s="1"/>
  <c r="D55" i="6"/>
  <c r="D55" i="7" s="1"/>
  <c r="D59" i="6"/>
  <c r="J59" i="6" s="1"/>
  <c r="D63" i="6"/>
  <c r="J63" i="6" s="1"/>
  <c r="D67" i="6"/>
  <c r="D67" i="7" s="1"/>
  <c r="D71" i="6"/>
  <c r="D71" i="7" s="1"/>
  <c r="D75" i="6"/>
  <c r="J75" i="6" s="1"/>
  <c r="D79" i="6"/>
  <c r="D79" i="7" s="1"/>
  <c r="D83" i="6"/>
  <c r="D83" i="7" s="1"/>
  <c r="D87" i="6"/>
  <c r="J87" i="6" s="1"/>
  <c r="D91" i="6"/>
  <c r="D91" i="7" s="1"/>
  <c r="D95" i="6"/>
  <c r="J95" i="6" s="1"/>
  <c r="D99" i="6"/>
  <c r="J99" i="6" s="1"/>
  <c r="D103" i="6"/>
  <c r="J103" i="6" s="1"/>
  <c r="P103" i="4"/>
  <c r="Q103" i="5" s="1"/>
  <c r="G92" i="5"/>
  <c r="H92" i="5" s="1"/>
  <c r="P79" i="4"/>
  <c r="Q79" i="5" s="1"/>
  <c r="P87" i="4"/>
  <c r="Q87" i="5" s="1"/>
  <c r="P83" i="4"/>
  <c r="Q83" i="5" s="1"/>
  <c r="P31" i="4"/>
  <c r="Q31" i="5" s="1"/>
  <c r="P35" i="4"/>
  <c r="Q35" i="5" s="1"/>
  <c r="P30" i="4"/>
  <c r="Q30" i="5" s="1"/>
  <c r="P34" i="4"/>
  <c r="Q34" i="5" s="1"/>
  <c r="P32" i="4"/>
  <c r="Q32" i="5" s="1"/>
  <c r="P36" i="4"/>
  <c r="Q36" i="5" s="1"/>
  <c r="P27" i="4"/>
  <c r="Q27" i="5" s="1"/>
  <c r="P19" i="4"/>
  <c r="Q19" i="5" s="1"/>
  <c r="P29" i="4"/>
  <c r="Q29" i="5" s="1"/>
  <c r="P23" i="4"/>
  <c r="Q23" i="5" s="1"/>
  <c r="P28" i="4"/>
  <c r="Q28" i="5" s="1"/>
  <c r="P15" i="4"/>
  <c r="Q15" i="5" s="1"/>
  <c r="P14" i="4"/>
  <c r="Q14" i="5" s="1"/>
  <c r="P17" i="4"/>
  <c r="Q17" i="5" s="1"/>
  <c r="P16" i="4"/>
  <c r="Q16" i="5" s="1"/>
  <c r="P11" i="4"/>
  <c r="Q11" i="5" s="1"/>
  <c r="P13" i="4"/>
  <c r="Q13" i="5" s="1"/>
  <c r="P12" i="4"/>
  <c r="Q12" i="5" s="1"/>
  <c r="G98" i="5"/>
  <c r="H98" i="5" s="1"/>
  <c r="G64" i="5"/>
  <c r="H64" i="5" s="1"/>
  <c r="C100" i="5"/>
  <c r="C100" i="9"/>
  <c r="C103" i="5"/>
  <c r="C103" i="9"/>
  <c r="C99" i="4"/>
  <c r="C99" i="9"/>
  <c r="C102" i="5"/>
  <c r="C102" i="9"/>
  <c r="C105" i="4"/>
  <c r="C105" i="9"/>
  <c r="C105" i="5"/>
  <c r="C98" i="4"/>
  <c r="C98" i="9"/>
  <c r="C101" i="5"/>
  <c r="C101" i="9"/>
  <c r="C104" i="4"/>
  <c r="C104" i="9"/>
  <c r="C104" i="5"/>
  <c r="C103" i="4"/>
  <c r="C87" i="4"/>
  <c r="C87" i="9"/>
  <c r="C90" i="5"/>
  <c r="C90" i="9"/>
  <c r="C93" i="5"/>
  <c r="C93" i="9"/>
  <c r="C96" i="5"/>
  <c r="C96" i="9"/>
  <c r="C86" i="4"/>
  <c r="C86" i="9"/>
  <c r="C89" i="5"/>
  <c r="C89" i="9"/>
  <c r="C92" i="4"/>
  <c r="C92" i="9"/>
  <c r="C95" i="5"/>
  <c r="C95" i="9"/>
  <c r="C88" i="5"/>
  <c r="C88" i="9"/>
  <c r="C91" i="5"/>
  <c r="C91" i="9"/>
  <c r="C94" i="5"/>
  <c r="C94" i="9"/>
  <c r="C97" i="5"/>
  <c r="C97" i="9"/>
  <c r="C75" i="5"/>
  <c r="C75" i="9"/>
  <c r="C78" i="5"/>
  <c r="C78" i="9"/>
  <c r="C81" i="4"/>
  <c r="C81" i="9"/>
  <c r="C84" i="5"/>
  <c r="C84" i="9"/>
  <c r="C74" i="4"/>
  <c r="C74" i="9"/>
  <c r="C77" i="5"/>
  <c r="C77" i="9"/>
  <c r="C80" i="4"/>
  <c r="C80" i="9"/>
  <c r="C83" i="5"/>
  <c r="C83" i="9"/>
  <c r="C76" i="5"/>
  <c r="C76" i="9"/>
  <c r="C79" i="5"/>
  <c r="C79" i="9"/>
  <c r="C82" i="5"/>
  <c r="C82" i="9"/>
  <c r="C85" i="5"/>
  <c r="C85" i="9"/>
  <c r="C65" i="5"/>
  <c r="C65" i="9"/>
  <c r="C68" i="4"/>
  <c r="C68" i="9"/>
  <c r="C64" i="5"/>
  <c r="C64" i="9"/>
  <c r="C67" i="5"/>
  <c r="C67" i="9"/>
  <c r="C70" i="4"/>
  <c r="C70" i="9"/>
  <c r="C73" i="5"/>
  <c r="C73" i="9"/>
  <c r="C62" i="4"/>
  <c r="C62" i="9"/>
  <c r="C63" i="4"/>
  <c r="C63" i="9"/>
  <c r="C66" i="5"/>
  <c r="C66" i="9"/>
  <c r="C69" i="4"/>
  <c r="C69" i="9"/>
  <c r="C72" i="5"/>
  <c r="C72" i="9"/>
  <c r="C71" i="5"/>
  <c r="C71" i="9"/>
  <c r="C73" i="4"/>
  <c r="C55" i="5"/>
  <c r="C55" i="9"/>
  <c r="C54" i="5"/>
  <c r="C54" i="9"/>
  <c r="C57" i="4"/>
  <c r="C57" i="9"/>
  <c r="C60" i="4"/>
  <c r="C60" i="9"/>
  <c r="C60" i="5"/>
  <c r="C61" i="5"/>
  <c r="C61" i="9"/>
  <c r="C56" i="4"/>
  <c r="C56" i="9"/>
  <c r="C59" i="4"/>
  <c r="C59" i="9"/>
  <c r="C58" i="4"/>
  <c r="C58" i="9"/>
  <c r="C55" i="4"/>
  <c r="C57" i="5"/>
  <c r="C46" i="5"/>
  <c r="C46" i="9"/>
  <c r="C49" i="5"/>
  <c r="C49" i="9"/>
  <c r="C52" i="5"/>
  <c r="C52" i="9"/>
  <c r="C48" i="5"/>
  <c r="C48" i="9"/>
  <c r="C51" i="4"/>
  <c r="C51" i="9"/>
  <c r="C49" i="4"/>
  <c r="C53" i="5"/>
  <c r="C53" i="9"/>
  <c r="C47" i="5"/>
  <c r="C47" i="9"/>
  <c r="C50" i="4"/>
  <c r="C50" i="9"/>
  <c r="C40" i="5"/>
  <c r="C40" i="9"/>
  <c r="C39" i="4"/>
  <c r="C39" i="9"/>
  <c r="C42" i="5"/>
  <c r="C42" i="9"/>
  <c r="C45" i="5"/>
  <c r="C45" i="9"/>
  <c r="C38" i="4"/>
  <c r="C38" i="9"/>
  <c r="C41" i="5"/>
  <c r="C41" i="9"/>
  <c r="C44" i="4"/>
  <c r="C44" i="9"/>
  <c r="C43" i="5"/>
  <c r="C43" i="9"/>
  <c r="C30" i="5"/>
  <c r="C30" i="9"/>
  <c r="C33" i="4"/>
  <c r="C33" i="9"/>
  <c r="C36" i="5"/>
  <c r="C36" i="9"/>
  <c r="C32" i="4"/>
  <c r="C32" i="9"/>
  <c r="C35" i="5"/>
  <c r="C35" i="9"/>
  <c r="C31" i="5"/>
  <c r="C31" i="9"/>
  <c r="C34" i="5"/>
  <c r="C34" i="9"/>
  <c r="C37" i="5"/>
  <c r="C37" i="9"/>
  <c r="C24" i="4"/>
  <c r="C24" i="9"/>
  <c r="C27" i="4"/>
  <c r="C27" i="9"/>
  <c r="C24" i="5"/>
  <c r="C23" i="4"/>
  <c r="C23" i="9"/>
  <c r="C26" i="4"/>
  <c r="C26" i="9"/>
  <c r="C29" i="5"/>
  <c r="C29" i="9"/>
  <c r="C22" i="5"/>
  <c r="C22" i="9"/>
  <c r="C25" i="5"/>
  <c r="C25" i="9"/>
  <c r="C28" i="4"/>
  <c r="C28" i="9"/>
  <c r="C25" i="4"/>
  <c r="C14" i="4"/>
  <c r="C14" i="9"/>
  <c r="C17" i="5"/>
  <c r="C17" i="9"/>
  <c r="C20" i="4"/>
  <c r="C20" i="9"/>
  <c r="C16" i="4"/>
  <c r="C16" i="9"/>
  <c r="C19" i="5"/>
  <c r="C19" i="9"/>
  <c r="C15" i="4"/>
  <c r="C15" i="9"/>
  <c r="C18" i="5"/>
  <c r="C18" i="9"/>
  <c r="C21" i="5"/>
  <c r="C21" i="9"/>
  <c r="C11" i="4"/>
  <c r="C11" i="9"/>
  <c r="C13" i="5"/>
  <c r="C13" i="9"/>
  <c r="C10" i="5"/>
  <c r="C10" i="9"/>
  <c r="C13" i="4"/>
  <c r="C12" i="4"/>
  <c r="C12" i="9"/>
  <c r="C12" i="5"/>
  <c r="C9" i="5"/>
  <c r="C9" i="9"/>
  <c r="C8" i="4"/>
  <c r="F6" i="6" s="1"/>
  <c r="C8" i="9"/>
  <c r="I7" i="9"/>
  <c r="G6" i="5"/>
  <c r="H6" i="5" s="1"/>
  <c r="P6" i="4"/>
  <c r="Q6" i="5" s="1"/>
  <c r="G71" i="5"/>
  <c r="H71" i="5" s="1"/>
  <c r="G22" i="5"/>
  <c r="H22" i="5" s="1"/>
  <c r="G56" i="5"/>
  <c r="H56" i="5" s="1"/>
  <c r="G73" i="5"/>
  <c r="H73" i="5" s="1"/>
  <c r="G43" i="5"/>
  <c r="H43" i="5" s="1"/>
  <c r="G47" i="5"/>
  <c r="H47" i="5" s="1"/>
  <c r="G85" i="5"/>
  <c r="H85" i="5" s="1"/>
  <c r="G31" i="5"/>
  <c r="H31" i="5" s="1"/>
  <c r="G35" i="5"/>
  <c r="H35" i="5" s="1"/>
  <c r="G52" i="5"/>
  <c r="H52" i="5" s="1"/>
  <c r="G86" i="5"/>
  <c r="H86" i="5" s="1"/>
  <c r="G103" i="5"/>
  <c r="H103" i="5" s="1"/>
  <c r="G72" i="5"/>
  <c r="H72" i="5" s="1"/>
  <c r="G59" i="5"/>
  <c r="H59" i="5" s="1"/>
  <c r="G84" i="5"/>
  <c r="H84" i="5" s="1"/>
  <c r="G97" i="5"/>
  <c r="H97" i="5" s="1"/>
  <c r="G20" i="5"/>
  <c r="H20" i="5" s="1"/>
  <c r="G37" i="5"/>
  <c r="H37" i="5" s="1"/>
  <c r="G41" i="5"/>
  <c r="H41" i="5" s="1"/>
  <c r="G58" i="5"/>
  <c r="H58" i="5" s="1"/>
  <c r="G96" i="5"/>
  <c r="H96" i="5" s="1"/>
  <c r="G7" i="5"/>
  <c r="H7" i="5" s="1"/>
  <c r="G11" i="5"/>
  <c r="H11" i="5" s="1"/>
  <c r="G28" i="5"/>
  <c r="H28" i="5" s="1"/>
  <c r="G62" i="5"/>
  <c r="H62" i="5" s="1"/>
  <c r="G79" i="5"/>
  <c r="H79" i="5" s="1"/>
  <c r="G83" i="5"/>
  <c r="H83" i="5" s="1"/>
  <c r="G34" i="5"/>
  <c r="H34" i="5" s="1"/>
  <c r="G36" i="5"/>
  <c r="H36" i="5" s="1"/>
  <c r="G49" i="5"/>
  <c r="H49" i="5" s="1"/>
  <c r="G19" i="5"/>
  <c r="H19" i="5" s="1"/>
  <c r="G23" i="5"/>
  <c r="H23" i="5" s="1"/>
  <c r="G40" i="5"/>
  <c r="H40" i="5" s="1"/>
  <c r="G74" i="5"/>
  <c r="H74" i="5" s="1"/>
  <c r="G91" i="5"/>
  <c r="H91" i="5" s="1"/>
  <c r="G95" i="5"/>
  <c r="H95" i="5" s="1"/>
  <c r="G60" i="5"/>
  <c r="H60" i="5" s="1"/>
  <c r="G10" i="5"/>
  <c r="H10" i="5" s="1"/>
  <c r="G48" i="5"/>
  <c r="H48" i="5" s="1"/>
  <c r="G61" i="5"/>
  <c r="H61" i="5" s="1"/>
  <c r="G82" i="5"/>
  <c r="H82" i="5" s="1"/>
  <c r="J25" i="6"/>
  <c r="G57" i="5"/>
  <c r="H57" i="5" s="1"/>
  <c r="G78" i="5"/>
  <c r="H78" i="5" s="1"/>
  <c r="G27" i="5"/>
  <c r="H27" i="5" s="1"/>
  <c r="G65" i="5"/>
  <c r="H65" i="5" s="1"/>
  <c r="G99" i="5"/>
  <c r="H99" i="5" s="1"/>
  <c r="G18" i="5"/>
  <c r="H18" i="5" s="1"/>
  <c r="G69" i="5"/>
  <c r="H69" i="5" s="1"/>
  <c r="G90" i="5"/>
  <c r="H90" i="5" s="1"/>
  <c r="G39" i="5"/>
  <c r="H39" i="5" s="1"/>
  <c r="G77" i="5"/>
  <c r="H77" i="5" s="1"/>
  <c r="G94" i="5"/>
  <c r="H94" i="5" s="1"/>
  <c r="G81" i="5"/>
  <c r="H81" i="5" s="1"/>
  <c r="G102" i="5"/>
  <c r="H102" i="5" s="1"/>
  <c r="G13" i="5"/>
  <c r="H13" i="5" s="1"/>
  <c r="G17" i="5"/>
  <c r="H17" i="5" s="1"/>
  <c r="G51" i="5"/>
  <c r="H51" i="5" s="1"/>
  <c r="G68" i="5"/>
  <c r="H68" i="5" s="1"/>
  <c r="G89" i="5"/>
  <c r="H89" i="5" s="1"/>
  <c r="G9" i="5"/>
  <c r="H9" i="5" s="1"/>
  <c r="G30" i="5"/>
  <c r="H30" i="5" s="1"/>
  <c r="G21" i="5"/>
  <c r="H21" i="5" s="1"/>
  <c r="G38" i="5"/>
  <c r="H38" i="5" s="1"/>
  <c r="G42" i="5"/>
  <c r="H42" i="5" s="1"/>
  <c r="G55" i="5"/>
  <c r="H55" i="5" s="1"/>
  <c r="G76" i="5"/>
  <c r="H76" i="5" s="1"/>
  <c r="G93" i="5"/>
  <c r="H93" i="5" s="1"/>
  <c r="G101" i="5"/>
  <c r="H101" i="5" s="1"/>
  <c r="G14" i="5"/>
  <c r="H14" i="5" s="1"/>
  <c r="G8" i="5"/>
  <c r="H8" i="5" s="1"/>
  <c r="E8" i="6" s="1"/>
  <c r="G12" i="5"/>
  <c r="H12" i="5" s="1"/>
  <c r="G25" i="5"/>
  <c r="H25" i="5" s="1"/>
  <c r="G29" i="5"/>
  <c r="H29" i="5" s="1"/>
  <c r="G46" i="5"/>
  <c r="H46" i="5" s="1"/>
  <c r="G63" i="5"/>
  <c r="H63" i="5" s="1"/>
  <c r="G80" i="5"/>
  <c r="H80" i="5" s="1"/>
  <c r="G16" i="5"/>
  <c r="H16" i="5" s="1"/>
  <c r="G33" i="5"/>
  <c r="H33" i="5" s="1"/>
  <c r="G50" i="5"/>
  <c r="H50" i="5" s="1"/>
  <c r="G54" i="5"/>
  <c r="H54" i="5" s="1"/>
  <c r="G67" i="5"/>
  <c r="H67" i="5" s="1"/>
  <c r="G88" i="5"/>
  <c r="H88" i="5" s="1"/>
  <c r="G105" i="5"/>
  <c r="H105" i="5" s="1"/>
  <c r="G24" i="5"/>
  <c r="H24" i="5" s="1"/>
  <c r="G75" i="5"/>
  <c r="H75" i="5" s="1"/>
  <c r="G100" i="5"/>
  <c r="H100" i="5" s="1"/>
  <c r="G45" i="5"/>
  <c r="H45" i="5" s="1"/>
  <c r="G66" i="5"/>
  <c r="H66" i="5" s="1"/>
  <c r="G15" i="5"/>
  <c r="H15" i="5" s="1"/>
  <c r="G32" i="5"/>
  <c r="H32" i="5" s="1"/>
  <c r="G53" i="5"/>
  <c r="H53" i="5" s="1"/>
  <c r="G70" i="5"/>
  <c r="H70" i="5" s="1"/>
  <c r="G87" i="5"/>
  <c r="H87" i="5" s="1"/>
  <c r="G104" i="5"/>
  <c r="H104" i="5" s="1"/>
  <c r="G26" i="5"/>
  <c r="H26" i="5" s="1"/>
  <c r="C11" i="5"/>
  <c r="C23" i="5"/>
  <c r="C74" i="5"/>
  <c r="C39" i="5"/>
  <c r="C58" i="5"/>
  <c r="C59" i="5"/>
  <c r="C87" i="5"/>
  <c r="C18" i="4"/>
  <c r="C30" i="4"/>
  <c r="C36" i="4"/>
  <c r="C42" i="4"/>
  <c r="C48" i="4"/>
  <c r="C54" i="4"/>
  <c r="C66" i="4"/>
  <c r="C72" i="4"/>
  <c r="C78" i="4"/>
  <c r="C84" i="4"/>
  <c r="C90" i="4"/>
  <c r="C96" i="4"/>
  <c r="C102" i="4"/>
  <c r="C14" i="5"/>
  <c r="C26" i="5"/>
  <c r="C38" i="5"/>
  <c r="C86" i="5"/>
  <c r="C15" i="5"/>
  <c r="C27" i="5"/>
  <c r="C68" i="5"/>
  <c r="C69" i="5"/>
  <c r="J88" i="6"/>
  <c r="C17" i="4"/>
  <c r="C29" i="4"/>
  <c r="C35" i="4"/>
  <c r="C41" i="4"/>
  <c r="C47" i="4"/>
  <c r="C53" i="4"/>
  <c r="C65" i="4"/>
  <c r="C71" i="4"/>
  <c r="C77" i="4"/>
  <c r="C83" i="4"/>
  <c r="C89" i="4"/>
  <c r="C95" i="4"/>
  <c r="C101" i="4"/>
  <c r="C16" i="5"/>
  <c r="C28" i="5"/>
  <c r="C51" i="5"/>
  <c r="C70" i="5"/>
  <c r="C99" i="5"/>
  <c r="C50" i="5"/>
  <c r="C98" i="5"/>
  <c r="D6" i="6"/>
  <c r="C6" i="6"/>
  <c r="C6" i="7" s="1"/>
  <c r="C10" i="4"/>
  <c r="C22" i="4"/>
  <c r="C34" i="4"/>
  <c r="C40" i="4"/>
  <c r="C46" i="4"/>
  <c r="C52" i="4"/>
  <c r="C64" i="4"/>
  <c r="C76" i="4"/>
  <c r="C82" i="4"/>
  <c r="C88" i="4"/>
  <c r="C94" i="4"/>
  <c r="C100" i="4"/>
  <c r="C6" i="5"/>
  <c r="C32" i="5"/>
  <c r="C33" i="5"/>
  <c r="C80" i="5"/>
  <c r="C81" i="5"/>
  <c r="D92" i="7"/>
  <c r="C63" i="5"/>
  <c r="C9" i="4"/>
  <c r="G6" i="6" s="1"/>
  <c r="C21" i="4"/>
  <c r="C45" i="4"/>
  <c r="C75" i="4"/>
  <c r="C93" i="4"/>
  <c r="C8" i="5"/>
  <c r="C20" i="5"/>
  <c r="C62" i="5"/>
  <c r="C44" i="5"/>
  <c r="C92" i="5"/>
  <c r="D8" i="7" l="1"/>
  <c r="D45" i="7"/>
  <c r="D56" i="7"/>
  <c r="D80" i="7"/>
  <c r="J104" i="6"/>
  <c r="D21" i="7"/>
  <c r="D32" i="7"/>
  <c r="H6" i="11"/>
  <c r="E6" i="11"/>
  <c r="D6" i="11"/>
  <c r="D93" i="7"/>
  <c r="J11" i="6"/>
  <c r="J83" i="6"/>
  <c r="J35" i="6"/>
  <c r="D64" i="7"/>
  <c r="D36" i="7"/>
  <c r="D84" i="7"/>
  <c r="D68" i="7"/>
  <c r="J60" i="6"/>
  <c r="D44" i="7"/>
  <c r="J76" i="6"/>
  <c r="J28" i="6"/>
  <c r="D59" i="7"/>
  <c r="J73" i="6"/>
  <c r="J18" i="6"/>
  <c r="J96" i="6"/>
  <c r="D72" i="7"/>
  <c r="D33" i="7"/>
  <c r="J22" i="6"/>
  <c r="J13" i="6"/>
  <c r="D24" i="7"/>
  <c r="D99" i="7"/>
  <c r="D87" i="7"/>
  <c r="J61" i="6"/>
  <c r="D51" i="7"/>
  <c r="J10" i="6"/>
  <c r="D69" i="7"/>
  <c r="J77" i="6"/>
  <c r="J71" i="6"/>
  <c r="D20" i="7"/>
  <c r="J12" i="6"/>
  <c r="J49" i="6"/>
  <c r="D81" i="7"/>
  <c r="J48" i="6"/>
  <c r="D23" i="7"/>
  <c r="J78" i="6"/>
  <c r="J19" i="6"/>
  <c r="D27" i="7"/>
  <c r="D103" i="7"/>
  <c r="J85" i="6"/>
  <c r="D57" i="7"/>
  <c r="J98" i="6"/>
  <c r="J46" i="6"/>
  <c r="J62" i="6"/>
  <c r="J34" i="6"/>
  <c r="D63" i="7"/>
  <c r="D17" i="7"/>
  <c r="J97" i="6"/>
  <c r="D65" i="7"/>
  <c r="D40" i="7"/>
  <c r="J102" i="6"/>
  <c r="J37" i="6"/>
  <c r="D9" i="7"/>
  <c r="D95" i="7"/>
  <c r="D29" i="7"/>
  <c r="J16" i="6"/>
  <c r="J67" i="6"/>
  <c r="J43" i="6"/>
  <c r="D101" i="7"/>
  <c r="J53" i="6"/>
  <c r="J26" i="6"/>
  <c r="J7" i="6"/>
  <c r="D105" i="7"/>
  <c r="D47" i="7"/>
  <c r="J74" i="6"/>
  <c r="J30" i="6"/>
  <c r="J91" i="6"/>
  <c r="J66" i="6"/>
  <c r="J42" i="6"/>
  <c r="J50" i="6"/>
  <c r="J79" i="6"/>
  <c r="D75" i="7"/>
  <c r="J90" i="6"/>
  <c r="J70" i="6"/>
  <c r="D39" i="7"/>
  <c r="D15" i="7"/>
  <c r="J14" i="6"/>
  <c r="J58" i="6"/>
  <c r="J54" i="6"/>
  <c r="J94" i="6"/>
  <c r="J82" i="6"/>
  <c r="J55" i="6"/>
  <c r="D89" i="7"/>
  <c r="E105" i="6"/>
  <c r="E101" i="6"/>
  <c r="E97" i="6"/>
  <c r="E93" i="6"/>
  <c r="E89" i="6"/>
  <c r="E85" i="6"/>
  <c r="E81" i="6"/>
  <c r="E77" i="6"/>
  <c r="E73" i="6"/>
  <c r="E69" i="6"/>
  <c r="E65" i="6"/>
  <c r="E61" i="6"/>
  <c r="E57" i="6"/>
  <c r="E53" i="6"/>
  <c r="E49" i="6"/>
  <c r="E45" i="6"/>
  <c r="E41" i="6"/>
  <c r="E37" i="6"/>
  <c r="E33" i="6"/>
  <c r="E29" i="6"/>
  <c r="E25" i="6"/>
  <c r="E21" i="6"/>
  <c r="E17" i="6"/>
  <c r="E13" i="6"/>
  <c r="E9" i="6"/>
  <c r="E15" i="6"/>
  <c r="E104" i="6"/>
  <c r="E100" i="6"/>
  <c r="E96" i="6"/>
  <c r="E92" i="6"/>
  <c r="E88" i="6"/>
  <c r="E84" i="6"/>
  <c r="E80" i="6"/>
  <c r="E76" i="6"/>
  <c r="E72" i="6"/>
  <c r="E68" i="6"/>
  <c r="E64" i="6"/>
  <c r="E60" i="6"/>
  <c r="E56" i="6"/>
  <c r="E52" i="6"/>
  <c r="E48" i="6"/>
  <c r="E44" i="6"/>
  <c r="E40" i="6"/>
  <c r="E36" i="6"/>
  <c r="E32" i="6"/>
  <c r="E28" i="6"/>
  <c r="E24" i="6"/>
  <c r="E20" i="6"/>
  <c r="E16" i="6"/>
  <c r="E12" i="6"/>
  <c r="E55" i="6"/>
  <c r="E31" i="6"/>
  <c r="E11" i="6"/>
  <c r="E47" i="6"/>
  <c r="E35" i="6"/>
  <c r="E23" i="6"/>
  <c r="E43" i="6"/>
  <c r="E27" i="6"/>
  <c r="E103" i="6"/>
  <c r="E99" i="6"/>
  <c r="E95" i="6"/>
  <c r="E91" i="6"/>
  <c r="E87" i="6"/>
  <c r="E83" i="6"/>
  <c r="E79" i="6"/>
  <c r="E75" i="6"/>
  <c r="E71" i="6"/>
  <c r="E67" i="6"/>
  <c r="E63" i="6"/>
  <c r="E59" i="6"/>
  <c r="E51" i="6"/>
  <c r="E39" i="6"/>
  <c r="E19" i="6"/>
  <c r="E102" i="6"/>
  <c r="E98" i="6"/>
  <c r="E94" i="6"/>
  <c r="E90" i="6"/>
  <c r="E86" i="6"/>
  <c r="E82" i="6"/>
  <c r="E78" i="6"/>
  <c r="E74" i="6"/>
  <c r="E70" i="6"/>
  <c r="E66" i="6"/>
  <c r="E62" i="6"/>
  <c r="E58" i="6"/>
  <c r="E54" i="6"/>
  <c r="E50" i="6"/>
  <c r="E46" i="6"/>
  <c r="E42" i="6"/>
  <c r="E38" i="6"/>
  <c r="E34" i="6"/>
  <c r="E30" i="6"/>
  <c r="E26" i="6"/>
  <c r="E22" i="6"/>
  <c r="E18" i="6"/>
  <c r="E14" i="6"/>
  <c r="E10" i="6"/>
  <c r="E7" i="6"/>
  <c r="J38" i="6"/>
  <c r="J31" i="6"/>
  <c r="J52" i="6"/>
  <c r="D41" i="7"/>
  <c r="J100" i="6"/>
  <c r="J6" i="9"/>
  <c r="E6" i="9"/>
  <c r="D6" i="9"/>
  <c r="K6" i="9" s="1"/>
  <c r="H6" i="9"/>
  <c r="J86" i="6"/>
  <c r="G105" i="6"/>
  <c r="G97" i="6"/>
  <c r="G89" i="6"/>
  <c r="G85" i="6"/>
  <c r="G73" i="6"/>
  <c r="G61" i="6"/>
  <c r="G49" i="6"/>
  <c r="G37" i="6"/>
  <c r="G25" i="6"/>
  <c r="G13" i="6"/>
  <c r="F21" i="6"/>
  <c r="F105" i="6"/>
  <c r="F101" i="6"/>
  <c r="F97" i="6"/>
  <c r="F93" i="6"/>
  <c r="F89" i="6"/>
  <c r="F85" i="6"/>
  <c r="F81" i="6"/>
  <c r="F77" i="6"/>
  <c r="F73" i="6"/>
  <c r="F69" i="6"/>
  <c r="F65" i="6"/>
  <c r="F61" i="6"/>
  <c r="F57" i="6"/>
  <c r="F53" i="6"/>
  <c r="F49" i="6"/>
  <c r="F45" i="6"/>
  <c r="F41" i="6"/>
  <c r="F37" i="6"/>
  <c r="F33" i="6"/>
  <c r="F25" i="6"/>
  <c r="F9" i="6"/>
  <c r="F44" i="6"/>
  <c r="F28" i="6"/>
  <c r="F16" i="6"/>
  <c r="G22" i="6"/>
  <c r="G104" i="6"/>
  <c r="G100" i="6"/>
  <c r="G96" i="6"/>
  <c r="G92" i="6"/>
  <c r="G88" i="6"/>
  <c r="G84" i="6"/>
  <c r="G80" i="6"/>
  <c r="G76" i="6"/>
  <c r="G72" i="6"/>
  <c r="G68" i="6"/>
  <c r="G64" i="6"/>
  <c r="G60" i="6"/>
  <c r="G56" i="6"/>
  <c r="G52" i="6"/>
  <c r="G48" i="6"/>
  <c r="G44" i="6"/>
  <c r="G40" i="6"/>
  <c r="G36" i="6"/>
  <c r="G32" i="6"/>
  <c r="G28" i="6"/>
  <c r="G24" i="6"/>
  <c r="G20" i="6"/>
  <c r="G16" i="6"/>
  <c r="G12" i="6"/>
  <c r="G8" i="6"/>
  <c r="F40" i="6"/>
  <c r="F32" i="6"/>
  <c r="F20" i="6"/>
  <c r="F8" i="6"/>
  <c r="G26" i="6"/>
  <c r="F104" i="6"/>
  <c r="F100" i="6"/>
  <c r="F96" i="6"/>
  <c r="F92" i="6"/>
  <c r="F88" i="6"/>
  <c r="F84" i="6"/>
  <c r="F80" i="6"/>
  <c r="F76" i="6"/>
  <c r="F72" i="6"/>
  <c r="F68" i="6"/>
  <c r="F64" i="6"/>
  <c r="F60" i="6"/>
  <c r="F56" i="6"/>
  <c r="F52" i="6"/>
  <c r="F48" i="6"/>
  <c r="F36" i="6"/>
  <c r="F24" i="6"/>
  <c r="F12" i="6"/>
  <c r="G38" i="6"/>
  <c r="F71" i="6"/>
  <c r="F55" i="6"/>
  <c r="F43" i="6"/>
  <c r="F31" i="6"/>
  <c r="F19" i="6"/>
  <c r="G14" i="6"/>
  <c r="G103" i="6"/>
  <c r="G99" i="6"/>
  <c r="G95" i="6"/>
  <c r="G91" i="6"/>
  <c r="G87" i="6"/>
  <c r="G83" i="6"/>
  <c r="G79" i="6"/>
  <c r="G75" i="6"/>
  <c r="G71" i="6"/>
  <c r="G67" i="6"/>
  <c r="G63" i="6"/>
  <c r="G59" i="6"/>
  <c r="G55" i="6"/>
  <c r="G51" i="6"/>
  <c r="G47" i="6"/>
  <c r="G43" i="6"/>
  <c r="G39" i="6"/>
  <c r="G35" i="6"/>
  <c r="G31" i="6"/>
  <c r="G27" i="6"/>
  <c r="G23" i="6"/>
  <c r="G19" i="6"/>
  <c r="G15" i="6"/>
  <c r="G11" i="6"/>
  <c r="F75" i="6"/>
  <c r="F59" i="6"/>
  <c r="F47" i="6"/>
  <c r="F35" i="6"/>
  <c r="F23" i="6"/>
  <c r="F11" i="6"/>
  <c r="G34" i="6"/>
  <c r="F103" i="6"/>
  <c r="F99" i="6"/>
  <c r="F95" i="6"/>
  <c r="F91" i="6"/>
  <c r="F87" i="6"/>
  <c r="F83" i="6"/>
  <c r="F79" i="6"/>
  <c r="F67" i="6"/>
  <c r="F63" i="6"/>
  <c r="F51" i="6"/>
  <c r="F39" i="6"/>
  <c r="F27" i="6"/>
  <c r="F15" i="6"/>
  <c r="G18" i="6"/>
  <c r="G10" i="6"/>
  <c r="G102" i="6"/>
  <c r="G98" i="6"/>
  <c r="G94" i="6"/>
  <c r="G90" i="6"/>
  <c r="G86" i="6"/>
  <c r="G82" i="6"/>
  <c r="G78" i="6"/>
  <c r="G74" i="6"/>
  <c r="G70" i="6"/>
  <c r="G66" i="6"/>
  <c r="G62" i="6"/>
  <c r="G58" i="6"/>
  <c r="G54" i="6"/>
  <c r="G50" i="6"/>
  <c r="G46" i="6"/>
  <c r="G42" i="6"/>
  <c r="G30" i="6"/>
  <c r="F102" i="6"/>
  <c r="F98" i="6"/>
  <c r="F94" i="6"/>
  <c r="F90" i="6"/>
  <c r="F86" i="6"/>
  <c r="F82" i="6"/>
  <c r="F78" i="6"/>
  <c r="F74" i="6"/>
  <c r="F70" i="6"/>
  <c r="F66" i="6"/>
  <c r="F62" i="6"/>
  <c r="F58" i="6"/>
  <c r="F54" i="6"/>
  <c r="F50" i="6"/>
  <c r="F46" i="6"/>
  <c r="F42" i="6"/>
  <c r="F38" i="6"/>
  <c r="F34" i="6"/>
  <c r="F30" i="6"/>
  <c r="F26" i="6"/>
  <c r="F22" i="6"/>
  <c r="F18" i="6"/>
  <c r="F14" i="6"/>
  <c r="F10" i="6"/>
  <c r="G101" i="6"/>
  <c r="G81" i="6"/>
  <c r="G69" i="6"/>
  <c r="G57" i="6"/>
  <c r="G45" i="6"/>
  <c r="G33" i="6"/>
  <c r="G21" i="6"/>
  <c r="G9" i="6"/>
  <c r="F17" i="6"/>
  <c r="G93" i="6"/>
  <c r="G77" i="6"/>
  <c r="G65" i="6"/>
  <c r="G53" i="6"/>
  <c r="G41" i="6"/>
  <c r="G29" i="6"/>
  <c r="G17" i="6"/>
  <c r="F29" i="6"/>
  <c r="F13" i="6"/>
  <c r="G7" i="6"/>
  <c r="F7" i="6"/>
  <c r="H102" i="6"/>
  <c r="E102" i="7" s="1"/>
  <c r="H98" i="6"/>
  <c r="E98" i="7" s="1"/>
  <c r="H94" i="6"/>
  <c r="E94" i="7" s="1"/>
  <c r="H90" i="6"/>
  <c r="E90" i="7" s="1"/>
  <c r="H86" i="6"/>
  <c r="E86" i="7" s="1"/>
  <c r="H82" i="6"/>
  <c r="E82" i="7" s="1"/>
  <c r="H78" i="6"/>
  <c r="E78" i="7" s="1"/>
  <c r="H74" i="6"/>
  <c r="E74" i="7" s="1"/>
  <c r="H70" i="6"/>
  <c r="E70" i="7" s="1"/>
  <c r="H66" i="6"/>
  <c r="E66" i="7" s="1"/>
  <c r="H62" i="6"/>
  <c r="E62" i="7" s="1"/>
  <c r="H58" i="6"/>
  <c r="E58" i="7" s="1"/>
  <c r="H54" i="6"/>
  <c r="E54" i="7" s="1"/>
  <c r="H50" i="6"/>
  <c r="E50" i="7" s="1"/>
  <c r="H46" i="6"/>
  <c r="E46" i="7" s="1"/>
  <c r="H42" i="6"/>
  <c r="E42" i="7" s="1"/>
  <c r="H38" i="6"/>
  <c r="E38" i="7" s="1"/>
  <c r="H34" i="6"/>
  <c r="E34" i="7" s="1"/>
  <c r="H30" i="6"/>
  <c r="E30" i="7" s="1"/>
  <c r="H26" i="6"/>
  <c r="E26" i="7" s="1"/>
  <c r="H22" i="6"/>
  <c r="E22" i="7" s="1"/>
  <c r="H18" i="6"/>
  <c r="E18" i="7" s="1"/>
  <c r="H14" i="6"/>
  <c r="E14" i="7" s="1"/>
  <c r="H10" i="6"/>
  <c r="E10" i="7" s="1"/>
  <c r="H105" i="6"/>
  <c r="H101" i="6"/>
  <c r="H97" i="6"/>
  <c r="E97" i="7" s="1"/>
  <c r="H93" i="6"/>
  <c r="H89" i="6"/>
  <c r="E89" i="7" s="1"/>
  <c r="H85" i="6"/>
  <c r="E85" i="7" s="1"/>
  <c r="H81" i="6"/>
  <c r="H77" i="6"/>
  <c r="E77" i="7" s="1"/>
  <c r="H73" i="6"/>
  <c r="E73" i="7" s="1"/>
  <c r="H69" i="6"/>
  <c r="H65" i="6"/>
  <c r="E65" i="7" s="1"/>
  <c r="H61" i="6"/>
  <c r="E61" i="7" s="1"/>
  <c r="H57" i="6"/>
  <c r="H53" i="6"/>
  <c r="E53" i="7" s="1"/>
  <c r="H49" i="6"/>
  <c r="E49" i="7" s="1"/>
  <c r="H45" i="6"/>
  <c r="H41" i="6"/>
  <c r="E41" i="7" s="1"/>
  <c r="H37" i="6"/>
  <c r="E37" i="7" s="1"/>
  <c r="H33" i="6"/>
  <c r="H29" i="6"/>
  <c r="E29" i="7" s="1"/>
  <c r="H25" i="6"/>
  <c r="E25" i="7" s="1"/>
  <c r="H21" i="6"/>
  <c r="H17" i="6"/>
  <c r="E17" i="7" s="1"/>
  <c r="H13" i="6"/>
  <c r="E13" i="7" s="1"/>
  <c r="H9" i="6"/>
  <c r="H104" i="6"/>
  <c r="E104" i="7" s="1"/>
  <c r="H100" i="6"/>
  <c r="E100" i="7" s="1"/>
  <c r="H96" i="6"/>
  <c r="E96" i="7" s="1"/>
  <c r="H92" i="6"/>
  <c r="E92" i="7" s="1"/>
  <c r="H88" i="6"/>
  <c r="E88" i="7" s="1"/>
  <c r="H84" i="6"/>
  <c r="E84" i="7" s="1"/>
  <c r="H80" i="6"/>
  <c r="E80" i="7" s="1"/>
  <c r="H76" i="6"/>
  <c r="E76" i="7" s="1"/>
  <c r="H72" i="6"/>
  <c r="E72" i="7" s="1"/>
  <c r="H68" i="6"/>
  <c r="E68" i="7" s="1"/>
  <c r="H64" i="6"/>
  <c r="E64" i="7" s="1"/>
  <c r="H60" i="6"/>
  <c r="E60" i="7" s="1"/>
  <c r="H56" i="6"/>
  <c r="E56" i="7" s="1"/>
  <c r="H52" i="6"/>
  <c r="E52" i="7" s="1"/>
  <c r="H48" i="6"/>
  <c r="E48" i="7" s="1"/>
  <c r="H44" i="6"/>
  <c r="E44" i="7" s="1"/>
  <c r="H40" i="6"/>
  <c r="E40" i="7" s="1"/>
  <c r="H36" i="6"/>
  <c r="E36" i="7" s="1"/>
  <c r="H32" i="6"/>
  <c r="E32" i="7" s="1"/>
  <c r="H28" i="6"/>
  <c r="E28" i="7" s="1"/>
  <c r="H24" i="6"/>
  <c r="E24" i="7" s="1"/>
  <c r="H20" i="6"/>
  <c r="E20" i="7" s="1"/>
  <c r="H16" i="6"/>
  <c r="E16" i="7" s="1"/>
  <c r="H12" i="6"/>
  <c r="E12" i="7" s="1"/>
  <c r="H8" i="6"/>
  <c r="E8" i="7" s="1"/>
  <c r="H103" i="6"/>
  <c r="H99" i="6"/>
  <c r="H95" i="6"/>
  <c r="E95" i="7" s="1"/>
  <c r="H91" i="6"/>
  <c r="E91" i="7" s="1"/>
  <c r="H87" i="6"/>
  <c r="H83" i="6"/>
  <c r="E83" i="7" s="1"/>
  <c r="H79" i="6"/>
  <c r="E79" i="7" s="1"/>
  <c r="H75" i="6"/>
  <c r="H71" i="6"/>
  <c r="E71" i="7" s="1"/>
  <c r="H67" i="6"/>
  <c r="E67" i="7" s="1"/>
  <c r="H63" i="6"/>
  <c r="H59" i="6"/>
  <c r="E59" i="7" s="1"/>
  <c r="H55" i="6"/>
  <c r="E55" i="7" s="1"/>
  <c r="H51" i="6"/>
  <c r="H47" i="6"/>
  <c r="E47" i="7" s="1"/>
  <c r="H43" i="6"/>
  <c r="E43" i="7" s="1"/>
  <c r="H39" i="6"/>
  <c r="H35" i="6"/>
  <c r="E35" i="7" s="1"/>
  <c r="H31" i="6"/>
  <c r="E31" i="7" s="1"/>
  <c r="H27" i="6"/>
  <c r="H23" i="6"/>
  <c r="E23" i="7" s="1"/>
  <c r="H19" i="6"/>
  <c r="E19" i="7" s="1"/>
  <c r="H15" i="6"/>
  <c r="H11" i="6"/>
  <c r="E11" i="7" s="1"/>
  <c r="H7" i="6"/>
  <c r="E7" i="7" s="1"/>
  <c r="J105" i="9"/>
  <c r="D105" i="9"/>
  <c r="K105" i="9" s="1"/>
  <c r="G105" i="9"/>
  <c r="H105" i="9"/>
  <c r="I105" i="9"/>
  <c r="E105" i="9"/>
  <c r="F105" i="9"/>
  <c r="D102" i="9"/>
  <c r="K102" i="9" s="1"/>
  <c r="I102" i="9"/>
  <c r="G102" i="9"/>
  <c r="F102" i="9"/>
  <c r="E102" i="9"/>
  <c r="J102" i="9"/>
  <c r="H102" i="9"/>
  <c r="J99" i="9"/>
  <c r="H99" i="9"/>
  <c r="G99" i="9"/>
  <c r="F99" i="9"/>
  <c r="D99" i="9"/>
  <c r="K99" i="9" s="1"/>
  <c r="I99" i="9"/>
  <c r="E99" i="9"/>
  <c r="E104" i="9"/>
  <c r="G104" i="9"/>
  <c r="D104" i="9"/>
  <c r="K104" i="9" s="1"/>
  <c r="H104" i="9"/>
  <c r="I104" i="9"/>
  <c r="F104" i="9"/>
  <c r="J104" i="9"/>
  <c r="J103" i="9"/>
  <c r="F103" i="9"/>
  <c r="I103" i="9"/>
  <c r="D103" i="9"/>
  <c r="K103" i="9" s="1"/>
  <c r="G103" i="9"/>
  <c r="E103" i="9"/>
  <c r="H103" i="9"/>
  <c r="J101" i="9"/>
  <c r="E101" i="9"/>
  <c r="F101" i="9"/>
  <c r="G101" i="9"/>
  <c r="D101" i="9"/>
  <c r="K101" i="9" s="1"/>
  <c r="I101" i="9"/>
  <c r="H101" i="9"/>
  <c r="F100" i="9"/>
  <c r="G100" i="9"/>
  <c r="I100" i="9"/>
  <c r="H100" i="9"/>
  <c r="J100" i="9"/>
  <c r="D100" i="9"/>
  <c r="K100" i="9" s="1"/>
  <c r="E100" i="9"/>
  <c r="J98" i="9"/>
  <c r="D98" i="9"/>
  <c r="K98" i="9" s="1"/>
  <c r="F98" i="9"/>
  <c r="I98" i="9"/>
  <c r="G98" i="9"/>
  <c r="E98" i="9"/>
  <c r="H98" i="9"/>
  <c r="F97" i="9"/>
  <c r="H97" i="9"/>
  <c r="D97" i="9"/>
  <c r="K97" i="9" s="1"/>
  <c r="G97" i="9"/>
  <c r="J97" i="9"/>
  <c r="I97" i="9"/>
  <c r="E97" i="9"/>
  <c r="J94" i="9"/>
  <c r="G94" i="9"/>
  <c r="E94" i="9"/>
  <c r="H94" i="9"/>
  <c r="F94" i="9"/>
  <c r="D94" i="9"/>
  <c r="K94" i="9" s="1"/>
  <c r="I94" i="9"/>
  <c r="H86" i="9"/>
  <c r="J86" i="9"/>
  <c r="I86" i="9"/>
  <c r="E86" i="9"/>
  <c r="D86" i="9"/>
  <c r="K86" i="9" s="1"/>
  <c r="F86" i="9"/>
  <c r="G86" i="9"/>
  <c r="J89" i="9"/>
  <c r="G89" i="9"/>
  <c r="F89" i="9"/>
  <c r="E89" i="9"/>
  <c r="D89" i="9"/>
  <c r="K89" i="9" s="1"/>
  <c r="I89" i="9"/>
  <c r="H89" i="9"/>
  <c r="J91" i="9"/>
  <c r="H91" i="9"/>
  <c r="G91" i="9"/>
  <c r="E91" i="9"/>
  <c r="F91" i="9"/>
  <c r="I91" i="9"/>
  <c r="D91" i="9"/>
  <c r="K91" i="9" s="1"/>
  <c r="J96" i="9"/>
  <c r="E96" i="9"/>
  <c r="G96" i="9"/>
  <c r="H96" i="9"/>
  <c r="I96" i="9"/>
  <c r="D96" i="9"/>
  <c r="K96" i="9" s="1"/>
  <c r="F96" i="9"/>
  <c r="F88" i="9"/>
  <c r="H88" i="9"/>
  <c r="I88" i="9"/>
  <c r="G88" i="9"/>
  <c r="J88" i="9"/>
  <c r="D88" i="9"/>
  <c r="K88" i="9" s="1"/>
  <c r="E88" i="9"/>
  <c r="J93" i="9"/>
  <c r="F93" i="9"/>
  <c r="E93" i="9"/>
  <c r="H93" i="9"/>
  <c r="D93" i="9"/>
  <c r="K93" i="9" s="1"/>
  <c r="I93" i="9"/>
  <c r="G93" i="9"/>
  <c r="H95" i="9"/>
  <c r="I95" i="9"/>
  <c r="D95" i="9"/>
  <c r="K95" i="9" s="1"/>
  <c r="F95" i="9"/>
  <c r="J95" i="9"/>
  <c r="G95" i="9"/>
  <c r="E95" i="9"/>
  <c r="D90" i="9"/>
  <c r="K90" i="9" s="1"/>
  <c r="E90" i="9"/>
  <c r="I90" i="9"/>
  <c r="F90" i="9"/>
  <c r="J90" i="9"/>
  <c r="G90" i="9"/>
  <c r="H90" i="9"/>
  <c r="E92" i="9"/>
  <c r="G92" i="9"/>
  <c r="I92" i="9"/>
  <c r="H92" i="9"/>
  <c r="J92" i="9"/>
  <c r="D92" i="9"/>
  <c r="K92" i="9" s="1"/>
  <c r="F92" i="9"/>
  <c r="J87" i="9"/>
  <c r="D87" i="9"/>
  <c r="K87" i="9" s="1"/>
  <c r="H87" i="9"/>
  <c r="G87" i="9"/>
  <c r="I87" i="9"/>
  <c r="F87" i="9"/>
  <c r="E87" i="9"/>
  <c r="F85" i="9"/>
  <c r="H85" i="9"/>
  <c r="J85" i="9"/>
  <c r="I85" i="9"/>
  <c r="E85" i="9"/>
  <c r="G85" i="9"/>
  <c r="D85" i="9"/>
  <c r="K85" i="9" s="1"/>
  <c r="J77" i="9"/>
  <c r="F77" i="9"/>
  <c r="G77" i="9"/>
  <c r="E77" i="9"/>
  <c r="D77" i="9"/>
  <c r="K77" i="9" s="1"/>
  <c r="H77" i="9"/>
  <c r="I77" i="9"/>
  <c r="J82" i="9"/>
  <c r="F82" i="9"/>
  <c r="H82" i="9"/>
  <c r="G82" i="9"/>
  <c r="E82" i="9"/>
  <c r="I82" i="9"/>
  <c r="D82" i="9"/>
  <c r="K82" i="9" s="1"/>
  <c r="H74" i="9"/>
  <c r="J74" i="9"/>
  <c r="I74" i="9"/>
  <c r="F74" i="9"/>
  <c r="E74" i="9"/>
  <c r="D74" i="9"/>
  <c r="K74" i="9" s="1"/>
  <c r="G74" i="9"/>
  <c r="J79" i="9"/>
  <c r="I79" i="9"/>
  <c r="E79" i="9"/>
  <c r="G79" i="9"/>
  <c r="H79" i="9"/>
  <c r="F79" i="9"/>
  <c r="D79" i="9"/>
  <c r="K79" i="9" s="1"/>
  <c r="J84" i="9"/>
  <c r="E84" i="9"/>
  <c r="F84" i="9"/>
  <c r="I84" i="9"/>
  <c r="G84" i="9"/>
  <c r="D84" i="9"/>
  <c r="K84" i="9" s="1"/>
  <c r="H84" i="9"/>
  <c r="F76" i="9"/>
  <c r="I76" i="9"/>
  <c r="G76" i="9"/>
  <c r="H76" i="9"/>
  <c r="J76" i="9"/>
  <c r="D76" i="9"/>
  <c r="K76" i="9" s="1"/>
  <c r="E76" i="9"/>
  <c r="J81" i="9"/>
  <c r="G81" i="9"/>
  <c r="E81" i="9"/>
  <c r="H81" i="9"/>
  <c r="F81" i="9"/>
  <c r="I81" i="9"/>
  <c r="D81" i="9"/>
  <c r="K81" i="9" s="1"/>
  <c r="H83" i="9"/>
  <c r="J83" i="9"/>
  <c r="E83" i="9"/>
  <c r="I83" i="9"/>
  <c r="D83" i="9"/>
  <c r="K83" i="9" s="1"/>
  <c r="G83" i="9"/>
  <c r="F83" i="9"/>
  <c r="D78" i="9"/>
  <c r="K78" i="9" s="1"/>
  <c r="J78" i="9"/>
  <c r="I78" i="9"/>
  <c r="G78" i="9"/>
  <c r="F78" i="9"/>
  <c r="E78" i="9"/>
  <c r="H78" i="9"/>
  <c r="E80" i="9"/>
  <c r="G80" i="9"/>
  <c r="F80" i="9"/>
  <c r="I80" i="9"/>
  <c r="H80" i="9"/>
  <c r="D80" i="9"/>
  <c r="K80" i="9" s="1"/>
  <c r="J80" i="9"/>
  <c r="J75" i="9"/>
  <c r="I75" i="9"/>
  <c r="H75" i="9"/>
  <c r="G75" i="9"/>
  <c r="F75" i="9"/>
  <c r="D75" i="9"/>
  <c r="K75" i="9" s="1"/>
  <c r="E75" i="9"/>
  <c r="J72" i="9"/>
  <c r="F72" i="9"/>
  <c r="G72" i="9"/>
  <c r="D72" i="9"/>
  <c r="K72" i="9" s="1"/>
  <c r="E72" i="9"/>
  <c r="H72" i="9"/>
  <c r="I72" i="9"/>
  <c r="J70" i="9"/>
  <c r="E70" i="9"/>
  <c r="G70" i="9"/>
  <c r="H70" i="9"/>
  <c r="F70" i="9"/>
  <c r="I70" i="9"/>
  <c r="D70" i="9"/>
  <c r="K70" i="9" s="1"/>
  <c r="J69" i="9"/>
  <c r="I69" i="9"/>
  <c r="H69" i="9"/>
  <c r="G69" i="9"/>
  <c r="D69" i="9"/>
  <c r="K69" i="9" s="1"/>
  <c r="E69" i="9"/>
  <c r="F69" i="9"/>
  <c r="J67" i="9"/>
  <c r="D67" i="9"/>
  <c r="K67" i="9" s="1"/>
  <c r="E67" i="9"/>
  <c r="F67" i="9"/>
  <c r="G67" i="9"/>
  <c r="I67" i="9"/>
  <c r="H67" i="9"/>
  <c r="H71" i="9"/>
  <c r="F71" i="9"/>
  <c r="E71" i="9"/>
  <c r="I71" i="9"/>
  <c r="G71" i="9"/>
  <c r="D71" i="9"/>
  <c r="K71" i="9" s="1"/>
  <c r="J71" i="9"/>
  <c r="D66" i="9"/>
  <c r="K66" i="9" s="1"/>
  <c r="J66" i="9"/>
  <c r="I66" i="9"/>
  <c r="E66" i="9"/>
  <c r="G66" i="9"/>
  <c r="F66" i="9"/>
  <c r="H66" i="9"/>
  <c r="F64" i="9"/>
  <c r="H64" i="9"/>
  <c r="G64" i="9"/>
  <c r="I64" i="9"/>
  <c r="D64" i="9"/>
  <c r="K64" i="9" s="1"/>
  <c r="E64" i="9"/>
  <c r="J64" i="9"/>
  <c r="F73" i="9"/>
  <c r="H73" i="9"/>
  <c r="I73" i="9"/>
  <c r="D73" i="9"/>
  <c r="K73" i="9" s="1"/>
  <c r="E73" i="9"/>
  <c r="J73" i="9"/>
  <c r="G73" i="9"/>
  <c r="J63" i="9"/>
  <c r="I63" i="9"/>
  <c r="H63" i="9"/>
  <c r="G63" i="9"/>
  <c r="F63" i="9"/>
  <c r="D63" i="9"/>
  <c r="K63" i="9" s="1"/>
  <c r="E63" i="9"/>
  <c r="E68" i="9"/>
  <c r="G68" i="9"/>
  <c r="F68" i="9"/>
  <c r="H68" i="9"/>
  <c r="I68" i="9"/>
  <c r="J68" i="9"/>
  <c r="D68" i="9"/>
  <c r="K68" i="9" s="1"/>
  <c r="H62" i="9"/>
  <c r="J62" i="9"/>
  <c r="I62" i="9"/>
  <c r="E62" i="9"/>
  <c r="G62" i="9"/>
  <c r="F62" i="9"/>
  <c r="D62" i="9"/>
  <c r="K62" i="9" s="1"/>
  <c r="J65" i="9"/>
  <c r="G65" i="9"/>
  <c r="F65" i="9"/>
  <c r="E65" i="9"/>
  <c r="D65" i="9"/>
  <c r="K65" i="9" s="1"/>
  <c r="I65" i="9"/>
  <c r="H65" i="9"/>
  <c r="E61" i="9"/>
  <c r="H61" i="9"/>
  <c r="I61" i="9"/>
  <c r="F61" i="9"/>
  <c r="J61" i="9"/>
  <c r="G61" i="9"/>
  <c r="D61" i="9"/>
  <c r="K61" i="9" s="1"/>
  <c r="J60" i="9"/>
  <c r="E60" i="9"/>
  <c r="I60" i="9"/>
  <c r="G60" i="9"/>
  <c r="D60" i="9"/>
  <c r="K60" i="9" s="1"/>
  <c r="F60" i="9"/>
  <c r="H60" i="9"/>
  <c r="I57" i="9"/>
  <c r="H57" i="9"/>
  <c r="F57" i="9"/>
  <c r="G57" i="9"/>
  <c r="D57" i="9"/>
  <c r="K57" i="9" s="1"/>
  <c r="E57" i="9"/>
  <c r="J57" i="9"/>
  <c r="J58" i="9"/>
  <c r="E58" i="9"/>
  <c r="H58" i="9"/>
  <c r="G58" i="9"/>
  <c r="F58" i="9"/>
  <c r="D58" i="9"/>
  <c r="K58" i="9" s="1"/>
  <c r="I58" i="9"/>
  <c r="D54" i="9"/>
  <c r="K54" i="9" s="1"/>
  <c r="J54" i="9"/>
  <c r="F54" i="9"/>
  <c r="E54" i="9"/>
  <c r="I54" i="9"/>
  <c r="G54" i="9"/>
  <c r="H54" i="9"/>
  <c r="G59" i="9"/>
  <c r="H59" i="9"/>
  <c r="D59" i="9"/>
  <c r="K59" i="9" s="1"/>
  <c r="I59" i="9"/>
  <c r="E59" i="9"/>
  <c r="F59" i="9"/>
  <c r="J59" i="9"/>
  <c r="J55" i="9"/>
  <c r="H55" i="9"/>
  <c r="F55" i="9"/>
  <c r="I55" i="9"/>
  <c r="D55" i="9"/>
  <c r="K55" i="9" s="1"/>
  <c r="E55" i="9"/>
  <c r="G55" i="9"/>
  <c r="D56" i="9"/>
  <c r="K56" i="9" s="1"/>
  <c r="G56" i="9"/>
  <c r="F56" i="9"/>
  <c r="H56" i="9"/>
  <c r="I56" i="9"/>
  <c r="E56" i="9"/>
  <c r="J56" i="9"/>
  <c r="J51" i="9"/>
  <c r="I51" i="9"/>
  <c r="F51" i="9"/>
  <c r="H51" i="9"/>
  <c r="G51" i="9"/>
  <c r="D51" i="9"/>
  <c r="K51" i="9" s="1"/>
  <c r="E51" i="9"/>
  <c r="J48" i="9"/>
  <c r="E48" i="9"/>
  <c r="H48" i="9"/>
  <c r="D48" i="9"/>
  <c r="K48" i="9" s="1"/>
  <c r="G48" i="9"/>
  <c r="F48" i="9"/>
  <c r="I48" i="9"/>
  <c r="F52" i="9"/>
  <c r="G52" i="9"/>
  <c r="I52" i="9"/>
  <c r="H52" i="9"/>
  <c r="D52" i="9"/>
  <c r="K52" i="9" s="1"/>
  <c r="J52" i="9"/>
  <c r="E52" i="9"/>
  <c r="H50" i="9"/>
  <c r="J50" i="9"/>
  <c r="I50" i="9"/>
  <c r="E50" i="9"/>
  <c r="D50" i="9"/>
  <c r="K50" i="9" s="1"/>
  <c r="G50" i="9"/>
  <c r="F50" i="9"/>
  <c r="F49" i="9"/>
  <c r="D49" i="9"/>
  <c r="K49" i="9" s="1"/>
  <c r="I49" i="9"/>
  <c r="H49" i="9"/>
  <c r="E49" i="9"/>
  <c r="J49" i="9"/>
  <c r="G49" i="9"/>
  <c r="H47" i="9"/>
  <c r="I47" i="9"/>
  <c r="E47" i="9"/>
  <c r="J47" i="9"/>
  <c r="D47" i="9"/>
  <c r="K47" i="9" s="1"/>
  <c r="F47" i="9"/>
  <c r="G47" i="9"/>
  <c r="J46" i="9"/>
  <c r="H46" i="9"/>
  <c r="G46" i="9"/>
  <c r="E46" i="9"/>
  <c r="F46" i="9"/>
  <c r="D46" i="9"/>
  <c r="K46" i="9" s="1"/>
  <c r="I46" i="9"/>
  <c r="J53" i="9"/>
  <c r="G53" i="9"/>
  <c r="F53" i="9"/>
  <c r="E53" i="9"/>
  <c r="D53" i="9"/>
  <c r="K53" i="9" s="1"/>
  <c r="I53" i="9"/>
  <c r="H53" i="9"/>
  <c r="J41" i="9"/>
  <c r="G41" i="9"/>
  <c r="F41" i="9"/>
  <c r="E41" i="9"/>
  <c r="D41" i="9"/>
  <c r="K41" i="9" s="1"/>
  <c r="H41" i="9"/>
  <c r="I41" i="9"/>
  <c r="H38" i="9"/>
  <c r="J38" i="9"/>
  <c r="I38" i="9"/>
  <c r="G38" i="9"/>
  <c r="D38" i="9"/>
  <c r="K38" i="9" s="1"/>
  <c r="E38" i="9"/>
  <c r="F38" i="9"/>
  <c r="J45" i="9"/>
  <c r="I45" i="9"/>
  <c r="H45" i="9"/>
  <c r="E45" i="9"/>
  <c r="F45" i="9"/>
  <c r="G45" i="9"/>
  <c r="D45" i="9"/>
  <c r="K45" i="9" s="1"/>
  <c r="D42" i="9"/>
  <c r="K42" i="9" s="1"/>
  <c r="E42" i="9"/>
  <c r="F42" i="9"/>
  <c r="J42" i="9"/>
  <c r="I42" i="9"/>
  <c r="G42" i="9"/>
  <c r="H42" i="9"/>
  <c r="J43" i="9"/>
  <c r="G43" i="9"/>
  <c r="H43" i="9"/>
  <c r="I43" i="9"/>
  <c r="F43" i="9"/>
  <c r="E43" i="9"/>
  <c r="D43" i="9"/>
  <c r="K43" i="9" s="1"/>
  <c r="J39" i="9"/>
  <c r="F39" i="9"/>
  <c r="D39" i="9"/>
  <c r="K39" i="9" s="1"/>
  <c r="I39" i="9"/>
  <c r="H39" i="9"/>
  <c r="G39" i="9"/>
  <c r="E39" i="9"/>
  <c r="E44" i="9"/>
  <c r="G44" i="9"/>
  <c r="J44" i="9"/>
  <c r="D44" i="9"/>
  <c r="K44" i="9" s="1"/>
  <c r="H44" i="9"/>
  <c r="F44" i="9"/>
  <c r="I44" i="9"/>
  <c r="F40" i="9"/>
  <c r="I40" i="9"/>
  <c r="H40" i="9"/>
  <c r="G40" i="9"/>
  <c r="D40" i="9"/>
  <c r="K40" i="9" s="1"/>
  <c r="J40" i="9"/>
  <c r="E40" i="9"/>
  <c r="J34" i="9"/>
  <c r="F34" i="9"/>
  <c r="E34" i="9"/>
  <c r="H34" i="9"/>
  <c r="G34" i="9"/>
  <c r="D34" i="9"/>
  <c r="K34" i="9" s="1"/>
  <c r="I34" i="9"/>
  <c r="J31" i="9"/>
  <c r="D31" i="9"/>
  <c r="K31" i="9" s="1"/>
  <c r="H31" i="9"/>
  <c r="G31" i="9"/>
  <c r="F31" i="9"/>
  <c r="E31" i="9"/>
  <c r="I31" i="9"/>
  <c r="G35" i="9"/>
  <c r="I35" i="9"/>
  <c r="E35" i="9"/>
  <c r="H35" i="9"/>
  <c r="J35" i="9"/>
  <c r="D35" i="9"/>
  <c r="K35" i="9" s="1"/>
  <c r="F35" i="9"/>
  <c r="H32" i="9"/>
  <c r="G32" i="9"/>
  <c r="D32" i="9"/>
  <c r="K32" i="9" s="1"/>
  <c r="I32" i="9"/>
  <c r="J32" i="9"/>
  <c r="F32" i="9"/>
  <c r="E32" i="9"/>
  <c r="J36" i="9"/>
  <c r="G36" i="9"/>
  <c r="H36" i="9"/>
  <c r="E36" i="9"/>
  <c r="D36" i="9"/>
  <c r="K36" i="9" s="1"/>
  <c r="I36" i="9"/>
  <c r="F36" i="9"/>
  <c r="J37" i="9"/>
  <c r="I37" i="9"/>
  <c r="H37" i="9"/>
  <c r="E37" i="9"/>
  <c r="D37" i="9"/>
  <c r="K37" i="9" s="1"/>
  <c r="G37" i="9"/>
  <c r="F37" i="9"/>
  <c r="G33" i="9"/>
  <c r="I33" i="9"/>
  <c r="H33" i="9"/>
  <c r="J33" i="9"/>
  <c r="F33" i="9"/>
  <c r="D33" i="9"/>
  <c r="K33" i="9" s="1"/>
  <c r="E33" i="9"/>
  <c r="D30" i="9"/>
  <c r="K30" i="9" s="1"/>
  <c r="J30" i="9"/>
  <c r="I30" i="9"/>
  <c r="G30" i="9"/>
  <c r="F30" i="9"/>
  <c r="E30" i="9"/>
  <c r="H30" i="9"/>
  <c r="J29" i="9"/>
  <c r="D29" i="9"/>
  <c r="K29" i="9" s="1"/>
  <c r="G29" i="9"/>
  <c r="F29" i="9"/>
  <c r="E29" i="9"/>
  <c r="H29" i="9"/>
  <c r="I29" i="9"/>
  <c r="H26" i="9"/>
  <c r="J26" i="9"/>
  <c r="I26" i="9"/>
  <c r="E26" i="9"/>
  <c r="G26" i="9"/>
  <c r="F26" i="9"/>
  <c r="D26" i="9"/>
  <c r="K26" i="9" s="1"/>
  <c r="H23" i="9"/>
  <c r="E23" i="9"/>
  <c r="J23" i="9"/>
  <c r="I23" i="9"/>
  <c r="F23" i="9"/>
  <c r="D23" i="9"/>
  <c r="K23" i="9" s="1"/>
  <c r="G23" i="9"/>
  <c r="F28" i="9"/>
  <c r="I28" i="9"/>
  <c r="H28" i="9"/>
  <c r="G28" i="9"/>
  <c r="E28" i="9"/>
  <c r="D28" i="9"/>
  <c r="K28" i="9" s="1"/>
  <c r="J28" i="9"/>
  <c r="J27" i="9"/>
  <c r="H27" i="9"/>
  <c r="I27" i="9"/>
  <c r="G27" i="9"/>
  <c r="F27" i="9"/>
  <c r="D27" i="9"/>
  <c r="K27" i="9" s="1"/>
  <c r="E27" i="9"/>
  <c r="F25" i="9"/>
  <c r="E25" i="9"/>
  <c r="D25" i="9"/>
  <c r="K25" i="9" s="1"/>
  <c r="I25" i="9"/>
  <c r="H25" i="9"/>
  <c r="G25" i="9"/>
  <c r="J25" i="9"/>
  <c r="J24" i="9"/>
  <c r="G24" i="9"/>
  <c r="E24" i="9"/>
  <c r="F24" i="9"/>
  <c r="H24" i="9"/>
  <c r="D24" i="9"/>
  <c r="K24" i="9" s="1"/>
  <c r="I24" i="9"/>
  <c r="J22" i="9"/>
  <c r="H22" i="9"/>
  <c r="G22" i="9"/>
  <c r="F22" i="9"/>
  <c r="E22" i="9"/>
  <c r="I22" i="9"/>
  <c r="D22" i="9"/>
  <c r="K22" i="9" s="1"/>
  <c r="I19" i="9"/>
  <c r="J19" i="9"/>
  <c r="F19" i="9"/>
  <c r="G19" i="9"/>
  <c r="E19" i="9"/>
  <c r="H19" i="9"/>
  <c r="D19" i="9"/>
  <c r="K19" i="9" s="1"/>
  <c r="J15" i="9"/>
  <c r="H15" i="9"/>
  <c r="G15" i="9"/>
  <c r="F15" i="9"/>
  <c r="D15" i="9"/>
  <c r="K15" i="9" s="1"/>
  <c r="I15" i="9"/>
  <c r="E15" i="9"/>
  <c r="F16" i="9"/>
  <c r="I16" i="9"/>
  <c r="H16" i="9"/>
  <c r="G16" i="9"/>
  <c r="J16" i="9"/>
  <c r="D16" i="9"/>
  <c r="K16" i="9" s="1"/>
  <c r="E16" i="9"/>
  <c r="D20" i="9"/>
  <c r="K20" i="9" s="1"/>
  <c r="G20" i="9"/>
  <c r="E20" i="9"/>
  <c r="F20" i="9"/>
  <c r="I20" i="9"/>
  <c r="J20" i="9"/>
  <c r="H20" i="9"/>
  <c r="J21" i="9"/>
  <c r="H21" i="9"/>
  <c r="I21" i="9"/>
  <c r="D21" i="9"/>
  <c r="K21" i="9" s="1"/>
  <c r="E21" i="9"/>
  <c r="G21" i="9"/>
  <c r="F21" i="9"/>
  <c r="J17" i="9"/>
  <c r="G17" i="9"/>
  <c r="F17" i="9"/>
  <c r="E17" i="9"/>
  <c r="D17" i="9"/>
  <c r="K17" i="9" s="1"/>
  <c r="H17" i="9"/>
  <c r="I17" i="9"/>
  <c r="D18" i="9"/>
  <c r="K18" i="9" s="1"/>
  <c r="I18" i="9"/>
  <c r="G18" i="9"/>
  <c r="F18" i="9"/>
  <c r="E18" i="9"/>
  <c r="J18" i="9"/>
  <c r="H18" i="9"/>
  <c r="H14" i="9"/>
  <c r="J14" i="9"/>
  <c r="I14" i="9"/>
  <c r="E14" i="9"/>
  <c r="D14" i="9"/>
  <c r="K14" i="9" s="1"/>
  <c r="G14" i="9"/>
  <c r="F14" i="9"/>
  <c r="J12" i="9"/>
  <c r="E12" i="9"/>
  <c r="D12" i="9"/>
  <c r="K12" i="9" s="1"/>
  <c r="I12" i="9"/>
  <c r="G12" i="9"/>
  <c r="H12" i="9"/>
  <c r="F12" i="9"/>
  <c r="J10" i="9"/>
  <c r="F10" i="9"/>
  <c r="E10" i="9"/>
  <c r="G10" i="9"/>
  <c r="H10" i="9"/>
  <c r="D10" i="9"/>
  <c r="K10" i="9" s="1"/>
  <c r="I10" i="9"/>
  <c r="J13" i="9"/>
  <c r="E13" i="9"/>
  <c r="I13" i="9"/>
  <c r="H13" i="9"/>
  <c r="D13" i="9"/>
  <c r="K13" i="9" s="1"/>
  <c r="F13" i="9"/>
  <c r="G13" i="9"/>
  <c r="G11" i="9"/>
  <c r="J11" i="9"/>
  <c r="F11" i="9"/>
  <c r="D11" i="9"/>
  <c r="K11" i="9" s="1"/>
  <c r="H11" i="9"/>
  <c r="I11" i="9"/>
  <c r="E11" i="9"/>
  <c r="J9" i="9"/>
  <c r="I9" i="9"/>
  <c r="H9" i="9"/>
  <c r="G9" i="9"/>
  <c r="F9" i="9"/>
  <c r="E9" i="9"/>
  <c r="D9" i="9"/>
  <c r="K9" i="9" s="1"/>
  <c r="E8" i="9"/>
  <c r="I8" i="9"/>
  <c r="H8" i="9"/>
  <c r="D8" i="9"/>
  <c r="K8" i="9" s="1"/>
  <c r="J8" i="9"/>
  <c r="F8" i="9"/>
  <c r="G8" i="9"/>
  <c r="H6" i="6"/>
  <c r="E6" i="7" s="1"/>
  <c r="E6" i="6"/>
  <c r="D6" i="7"/>
  <c r="J6" i="6"/>
  <c r="G6" i="11" l="1"/>
  <c r="K65" i="6"/>
  <c r="K48" i="6"/>
  <c r="K34" i="6"/>
  <c r="K13" i="6"/>
  <c r="K88" i="6"/>
  <c r="K72" i="6"/>
  <c r="K95" i="6"/>
  <c r="E15" i="7"/>
  <c r="K15" i="6"/>
  <c r="E101" i="7"/>
  <c r="K101" i="6"/>
  <c r="K59" i="6"/>
  <c r="K78" i="6"/>
  <c r="K102" i="6"/>
  <c r="K43" i="6"/>
  <c r="K79" i="6"/>
  <c r="K74" i="6"/>
  <c r="E9" i="7"/>
  <c r="K9" i="6"/>
  <c r="K35" i="6"/>
  <c r="K37" i="6"/>
  <c r="K36" i="6"/>
  <c r="K70" i="6"/>
  <c r="K22" i="6"/>
  <c r="K47" i="6"/>
  <c r="K82" i="6"/>
  <c r="E105" i="7"/>
  <c r="K105" i="6"/>
  <c r="K83" i="6"/>
  <c r="K94" i="6"/>
  <c r="K46" i="6"/>
  <c r="K7" i="6"/>
  <c r="K14" i="6"/>
  <c r="K16" i="6"/>
  <c r="K90" i="6"/>
  <c r="E27" i="7"/>
  <c r="K27" i="6"/>
  <c r="E75" i="7"/>
  <c r="K75" i="6"/>
  <c r="E21" i="7"/>
  <c r="K21" i="6"/>
  <c r="E69" i="7"/>
  <c r="K69" i="6"/>
  <c r="K68" i="6"/>
  <c r="K85" i="6"/>
  <c r="K58" i="6"/>
  <c r="K50" i="6"/>
  <c r="K67" i="6"/>
  <c r="K55" i="6"/>
  <c r="K62" i="6"/>
  <c r="E57" i="7"/>
  <c r="K57" i="6"/>
  <c r="K104" i="6"/>
  <c r="K100" i="6"/>
  <c r="K26" i="6"/>
  <c r="K12" i="6"/>
  <c r="K28" i="6"/>
  <c r="K30" i="6"/>
  <c r="K61" i="6"/>
  <c r="K97" i="6"/>
  <c r="K17" i="6"/>
  <c r="K44" i="6"/>
  <c r="K29" i="6"/>
  <c r="K38" i="6"/>
  <c r="K84" i="6"/>
  <c r="E39" i="7"/>
  <c r="K39" i="6"/>
  <c r="E87" i="7"/>
  <c r="K87" i="6"/>
  <c r="E33" i="7"/>
  <c r="K33" i="6"/>
  <c r="E81" i="7"/>
  <c r="K81" i="6"/>
  <c r="K71" i="6"/>
  <c r="K8" i="6"/>
  <c r="K76" i="6"/>
  <c r="K23" i="6"/>
  <c r="K54" i="6"/>
  <c r="K56" i="6"/>
  <c r="K25" i="6"/>
  <c r="K24" i="6"/>
  <c r="K20" i="6"/>
  <c r="K64" i="6"/>
  <c r="K77" i="6"/>
  <c r="K40" i="6"/>
  <c r="K32" i="6"/>
  <c r="K49" i="6"/>
  <c r="K92" i="6"/>
  <c r="K66" i="6"/>
  <c r="K11" i="6"/>
  <c r="K98" i="6"/>
  <c r="K60" i="6"/>
  <c r="K80" i="6"/>
  <c r="E51" i="7"/>
  <c r="K51" i="6"/>
  <c r="E99" i="7"/>
  <c r="K99" i="6"/>
  <c r="E45" i="7"/>
  <c r="K45" i="6"/>
  <c r="E93" i="7"/>
  <c r="K93" i="6"/>
  <c r="K86" i="6"/>
  <c r="K91" i="6"/>
  <c r="K73" i="6"/>
  <c r="K52" i="6"/>
  <c r="K19" i="6"/>
  <c r="K41" i="6"/>
  <c r="E63" i="7"/>
  <c r="K63" i="6"/>
  <c r="E103" i="7"/>
  <c r="K103" i="6"/>
  <c r="K53" i="6"/>
  <c r="K18" i="6"/>
  <c r="K42" i="6"/>
  <c r="K10" i="6"/>
  <c r="K96" i="6"/>
  <c r="K31" i="6"/>
  <c r="K89" i="6"/>
  <c r="K6" i="6"/>
  <c r="I6" i="9"/>
  <c r="F6" i="9"/>
  <c r="G6" i="9"/>
</calcChain>
</file>

<file path=xl/sharedStrings.xml><?xml version="1.0" encoding="utf-8"?>
<sst xmlns="http://schemas.openxmlformats.org/spreadsheetml/2006/main" count="802" uniqueCount="381">
  <si>
    <t>PLANILHA DE GERENCIAMENTO DE RISCOS</t>
  </si>
  <si>
    <t>PASSO 2</t>
  </si>
  <si>
    <t>PASSO 3</t>
  </si>
  <si>
    <t>PASSO 4</t>
  </si>
  <si>
    <t>PASSO 6</t>
  </si>
  <si>
    <t>PASSO 7</t>
  </si>
  <si>
    <t>INSTRUÇÕES</t>
  </si>
  <si>
    <t>Preencher a planilha de maneira sequencial (Passo 1, Passo 2, etc);</t>
  </si>
  <si>
    <t>Preencher apenas as células que estão com a cor branca (existem fórmulas nas células com a cor cinza);</t>
  </si>
  <si>
    <t>Não inclua colunas;</t>
  </si>
  <si>
    <t>Não Mescle células;</t>
  </si>
  <si>
    <t>Não mude a ordem das abas;</t>
  </si>
  <si>
    <t>A aba "Passo 5 - Validação do Risco Inerente" não deve ser preenchida com nenhum dado. Ela serve apenas para conferência da Nota do Risco Inerente</t>
  </si>
  <si>
    <t>DA UNIDADE GESTORA</t>
  </si>
  <si>
    <r>
      <rPr>
        <sz val="11"/>
        <color rgb="FF434343"/>
        <rFont val="Roboto Condensed"/>
      </rPr>
      <t>NOME DA UG</t>
    </r>
    <r>
      <rPr>
        <sz val="14"/>
        <color rgb="FFCC0000"/>
        <rFont val="Roboto Condensed"/>
      </rPr>
      <t xml:space="preserve"> *</t>
    </r>
  </si>
  <si>
    <t>MISSÃO DA UG</t>
  </si>
  <si>
    <t>VISÃO DA UG</t>
  </si>
  <si>
    <t>DEFINIÇÃO DO ESCOPO</t>
  </si>
  <si>
    <r>
      <rPr>
        <sz val="11"/>
        <color rgb="FF434343"/>
        <rFont val="Roboto Condensed"/>
      </rPr>
      <t>TÍTULO DA AVALIAÇÃO DE RISCO</t>
    </r>
    <r>
      <rPr>
        <sz val="14"/>
        <color rgb="FFCC0000"/>
        <rFont val="Roboto Condensed"/>
      </rPr>
      <t xml:space="preserve"> *</t>
    </r>
  </si>
  <si>
    <r>
      <rPr>
        <sz val="11"/>
        <color rgb="FF434343"/>
        <rFont val="Roboto Condensed"/>
      </rPr>
      <t>TIPO</t>
    </r>
    <r>
      <rPr>
        <sz val="14"/>
        <color rgb="FFCC0000"/>
        <rFont val="Roboto Condensed"/>
      </rPr>
      <t xml:space="preserve"> *</t>
    </r>
  </si>
  <si>
    <t>ESCOPO (DESCRIÇÃO RESUMIDA)</t>
  </si>
  <si>
    <t xml:space="preserve">DATA DE INÍCIO </t>
  </si>
  <si>
    <t>PROCESSOS PRIORIZADOS</t>
  </si>
  <si>
    <r>
      <rPr>
        <sz val="11"/>
        <color rgb="FF434343"/>
        <rFont val="Roboto Condensed"/>
      </rPr>
      <t>UNIDADE COORDENADORA</t>
    </r>
    <r>
      <rPr>
        <sz val="14"/>
        <color rgb="FFCC0000"/>
        <rFont val="Roboto Condensed"/>
      </rPr>
      <t xml:space="preserve"> *</t>
    </r>
  </si>
  <si>
    <t>PROCESSO (S) / PROJETO(S)</t>
  </si>
  <si>
    <r>
      <rPr>
        <sz val="11"/>
        <color rgb="FF434343"/>
        <rFont val="Roboto Condensed"/>
      </rPr>
      <t>NOME DO PROCESSO</t>
    </r>
    <r>
      <rPr>
        <sz val="14"/>
        <color rgb="FFCC0000"/>
        <rFont val="Roboto Condensed"/>
      </rPr>
      <t xml:space="preserve"> *</t>
    </r>
  </si>
  <si>
    <r>
      <rPr>
        <sz val="11"/>
        <color rgb="FF434343"/>
        <rFont val="Roboto Condensed"/>
      </rPr>
      <t>PROCESSO MAPEADO?</t>
    </r>
    <r>
      <rPr>
        <sz val="14"/>
        <color rgb="FFCC0000"/>
        <rFont val="Roboto Condensed"/>
      </rPr>
      <t xml:space="preserve"> *</t>
    </r>
  </si>
  <si>
    <r>
      <rPr>
        <sz val="11"/>
        <color rgb="FF434343"/>
        <rFont val="Roboto Condensed"/>
      </rPr>
      <t>PARTES INTERESSADAS</t>
    </r>
    <r>
      <rPr>
        <sz val="14"/>
        <color rgb="FFCC0000"/>
        <rFont val="Roboto Condensed"/>
      </rPr>
      <t xml:space="preserve"> *</t>
    </r>
  </si>
  <si>
    <r>
      <rPr>
        <sz val="11"/>
        <color rgb="FF434343"/>
        <rFont val="Roboto Condensed"/>
      </rPr>
      <t>OBJETIVO (DO PROCESSO/ATIVIDADE)</t>
    </r>
    <r>
      <rPr>
        <sz val="14"/>
        <color rgb="FFCC0000"/>
        <rFont val="Roboto Condensed"/>
      </rPr>
      <t xml:space="preserve"> *</t>
    </r>
  </si>
  <si>
    <t>OBJETIVO (ESTRATÉGICO ASSOCIADO)</t>
  </si>
  <si>
    <t>C2</t>
  </si>
  <si>
    <t>SERVIDORES (PRIMEIRA LINHA) DESIGNADOS</t>
  </si>
  <si>
    <t>NOME</t>
  </si>
  <si>
    <t>CARGO/FUNÇÃO</t>
  </si>
  <si>
    <t>ATIVIDADES / ETAPAS</t>
  </si>
  <si>
    <t>ATIVIDADE</t>
  </si>
  <si>
    <t>DESCRIÇÃO</t>
  </si>
  <si>
    <t>ANÁLISE SWOT (DO PROCESSO)</t>
  </si>
  <si>
    <t>FORÇAS</t>
  </si>
  <si>
    <t>FRAQUEZAS</t>
  </si>
  <si>
    <t>OPORTUNIDADES</t>
  </si>
  <si>
    <t>AMEAÇAS</t>
  </si>
  <si>
    <t>PASSO 03 - IDENTIFICAÇÃO E AVALIAÇÃO DOS CONTROLES EXISTENTES</t>
  </si>
  <si>
    <r>
      <rPr>
        <b/>
        <sz val="12"/>
        <color rgb="FFFFFFFF"/>
        <rFont val="Roboto Condensed"/>
      </rPr>
      <t xml:space="preserve">
</t>
    </r>
    <r>
      <rPr>
        <i/>
        <sz val="12"/>
        <color rgb="FFFFFF66"/>
        <rFont val="Roboto Condensed"/>
      </rPr>
      <t>(Nº)</t>
    </r>
  </si>
  <si>
    <r>
      <rPr>
        <b/>
        <sz val="12"/>
        <color rgb="FFFFFFFF"/>
        <rFont val="Roboto Condensed"/>
      </rPr>
      <t xml:space="preserve">EVENTO 
</t>
    </r>
    <r>
      <rPr>
        <i/>
        <sz val="12"/>
        <color rgb="FFFFFF66"/>
        <rFont val="Roboto Condensed"/>
      </rPr>
      <t>(Nº)</t>
    </r>
  </si>
  <si>
    <r>
      <rPr>
        <b/>
        <sz val="12"/>
        <color rgb="FFFFFFFF"/>
        <rFont val="Roboto Condensed"/>
      </rPr>
      <t xml:space="preserve">CAUSAS
</t>
    </r>
    <r>
      <rPr>
        <i/>
        <sz val="12"/>
        <color rgb="FFFFFF66"/>
        <rFont val="Roboto Condensed"/>
      </rPr>
      <t>(Em virtude de...)</t>
    </r>
  </si>
  <si>
    <r>
      <rPr>
        <b/>
        <sz val="12"/>
        <color rgb="FFFFFFFF"/>
        <rFont val="Roboto Condensed"/>
      </rPr>
      <t xml:space="preserve">EVENTO DE RISCO
</t>
    </r>
    <r>
      <rPr>
        <i/>
        <sz val="12"/>
        <color rgb="FFFFFF66"/>
        <rFont val="Roboto Condensed"/>
      </rPr>
      <t>(... poderá acontecer o/a...)</t>
    </r>
  </si>
  <si>
    <r>
      <rPr>
        <b/>
        <sz val="12"/>
        <color rgb="FFFFFFFF"/>
        <rFont val="Roboto Condensed"/>
      </rPr>
      <t xml:space="preserve">CONSEQUÊNCIAS
</t>
    </r>
    <r>
      <rPr>
        <i/>
        <sz val="12"/>
        <color rgb="FFFFFF66"/>
        <rFont val="Roboto Condensed"/>
      </rPr>
      <t>(... o que pode levar a/ao...)</t>
    </r>
  </si>
  <si>
    <t>CATEGORIA 
PREDOMINANTE 
DO RISCO</t>
  </si>
  <si>
    <t>DESCRIÇÃO DA CATEGORIA DE RISCO</t>
  </si>
  <si>
    <t>DESCRIÇÃO DO RISCO</t>
  </si>
  <si>
    <t>DESCRIÇÃO RESUMIDA DO(S) CONTROLE(S) EXISTENTE(S) PARA O EVENTO</t>
  </si>
  <si>
    <t>AVALIAÇÃO</t>
  </si>
  <si>
    <t>PROCESSO</t>
  </si>
  <si>
    <t>ATIVIDADE / ETAPA</t>
  </si>
  <si>
    <t>NOTA</t>
  </si>
  <si>
    <t>LEGENDA</t>
  </si>
  <si>
    <t>RISCO DE CONTROLE</t>
  </si>
  <si>
    <t>FATOR DE REAJUSTE</t>
  </si>
  <si>
    <t>001</t>
  </si>
  <si>
    <t>Financeiro/orçamentário</t>
  </si>
  <si>
    <t>MEDIANO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</si>
  <si>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</si>
  <si>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</si>
  <si>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</si>
  <si>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</si>
  <si>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</si>
  <si>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</si>
  <si>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</si>
  <si>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</si>
  <si>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</si>
  <si>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</si>
  <si>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</si>
  <si>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</si>
  <si>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</si>
  <si>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</si>
  <si>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</si>
  <si>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</si>
  <si>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</si>
  <si>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</si>
  <si>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</si>
  <si>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</si>
  <si>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</si>
  <si>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</si>
  <si>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</si>
  <si>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</si>
  <si>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</si>
  <si>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</si>
  <si>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</si>
  <si>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</si>
  <si>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</si>
  <si>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</si>
  <si>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</si>
  <si>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</si>
  <si>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</si>
  <si>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</si>
  <si>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</si>
  <si>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</si>
  <si>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</si>
  <si>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</si>
  <si>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</si>
  <si>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</si>
  <si>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</si>
  <si>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</si>
  <si>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</si>
  <si>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</si>
  <si>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</si>
  <si>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</si>
  <si>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</si>
  <si>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</si>
  <si>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</si>
  <si>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</si>
  <si>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</si>
  <si>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</si>
  <si>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</si>
  <si>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</si>
  <si>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</si>
  <si>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</si>
  <si>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</si>
  <si>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</si>
  <si>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</si>
  <si>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</si>
  <si>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</si>
  <si>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</si>
  <si>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</si>
  <si>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</si>
  <si>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</si>
  <si>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</si>
  <si>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</si>
  <si>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</si>
  <si>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</si>
  <si>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</si>
  <si>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</si>
  <si>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</si>
  <si>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</si>
  <si>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</si>
  <si>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</si>
  <si>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</si>
  <si>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</si>
  <si>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</si>
  <si>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</si>
  <si>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</si>
  <si>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</si>
  <si>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</si>
  <si>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</si>
  <si>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</si>
  <si>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</si>
  <si>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</si>
  <si>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</si>
  <si>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</si>
  <si>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</si>
  <si>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</si>
  <si>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</si>
  <si>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</si>
  <si>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</si>
  <si>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</si>
  <si>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</si>
  <si>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</si>
  <si>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</si>
  <si>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</si>
  <si>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</si>
  <si>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PROBAB.</t>
  </si>
  <si>
    <t>IMPACTO</t>
  </si>
  <si>
    <t>R. RESIDUAL</t>
  </si>
  <si>
    <t>PROBABILIDADE - FREQUÊNCIA OBSERVADA/ESPERADA</t>
  </si>
  <si>
    <t xml:space="preserve">IMPACTO - FATORES DE ANÁLISE </t>
  </si>
  <si>
    <t>NÍVEL DE RISCO RESIDUAL</t>
  </si>
  <si>
    <t>EVENTO DE RISCO</t>
  </si>
  <si>
    <t>ASPECTOS AVALIATIVOS</t>
  </si>
  <si>
    <t>Nº</t>
  </si>
  <si>
    <t>DESCRIÇÃO RESUMIDA</t>
  </si>
  <si>
    <t>PROBABILIDADE</t>
  </si>
  <si>
    <t>R. INERENTE</t>
  </si>
  <si>
    <t>AVAL. CTRL</t>
  </si>
  <si>
    <t>RISCO INERENTE</t>
  </si>
  <si>
    <t>CONTROLE</t>
  </si>
  <si>
    <t>RISCO RESIDUAL</t>
  </si>
  <si>
    <t>NÍVEL DE CONFIANÇA</t>
  </si>
  <si>
    <t xml:space="preserve">PROBABILIDADE </t>
  </si>
  <si>
    <t>INFORMAÇÕES SOBRE O RISCO</t>
  </si>
  <si>
    <t>APETITE AOS RISCOS</t>
  </si>
  <si>
    <t>DEFINIÇÃO DAS 
RESPOSTAS AO RISCO</t>
  </si>
  <si>
    <t>CATEGORIA</t>
  </si>
  <si>
    <t>NÍVEL - RISCO INERENTE</t>
  </si>
  <si>
    <t xml:space="preserve">DECLARAÇÃO </t>
  </si>
  <si>
    <t>AÇÃO 
SUGERIDA</t>
  </si>
  <si>
    <t>NÍVEL (RR)</t>
  </si>
  <si>
    <t>REDUZIR / MITIGAR</t>
  </si>
  <si>
    <t>AVALIAÇÃO DO RISCO</t>
  </si>
  <si>
    <r>
      <rPr>
        <b/>
        <sz val="12"/>
        <color rgb="FFFFFFFF"/>
        <rFont val="Roboto Condensed"/>
      </rPr>
      <t xml:space="preserve">COMO? </t>
    </r>
    <r>
      <rPr>
        <i/>
        <sz val="12"/>
        <color rgb="FFFFFF66"/>
        <rFont val="Roboto Condensed"/>
      </rPr>
      <t>- (How)</t>
    </r>
  </si>
  <si>
    <r>
      <rPr>
        <b/>
        <sz val="12"/>
        <color rgb="FFFFFFFF"/>
        <rFont val="Roboto Condensed"/>
      </rPr>
      <t>O QUE</t>
    </r>
    <r>
      <rPr>
        <i/>
        <sz val="12"/>
        <color rgb="FFFFFF66"/>
        <rFont val="Roboto Condensed"/>
      </rPr>
      <t xml:space="preserve"> - " What? "</t>
    </r>
  </si>
  <si>
    <r>
      <rPr>
        <b/>
        <sz val="12"/>
        <color rgb="FFFFFFFF"/>
        <rFont val="Roboto Condensed"/>
      </rPr>
      <t>ONDE</t>
    </r>
    <r>
      <rPr>
        <i/>
        <sz val="12"/>
        <color rgb="FFFFFF66"/>
        <rFont val="Roboto Condensed"/>
      </rPr>
      <t xml:space="preserve"> - " Where? "</t>
    </r>
  </si>
  <si>
    <r>
      <rPr>
        <b/>
        <sz val="12"/>
        <color rgb="FFFFFFFF"/>
        <rFont val="Roboto Condensed"/>
      </rPr>
      <t>POR QUEM</t>
    </r>
    <r>
      <rPr>
        <i/>
        <sz val="12"/>
        <color rgb="FFFFFF66"/>
        <rFont val="Roboto Condensed"/>
      </rPr>
      <t xml:space="preserve"> - " Who? "</t>
    </r>
  </si>
  <si>
    <r>
      <rPr>
        <b/>
        <sz val="12"/>
        <color rgb="FFFFFFFF"/>
        <rFont val="Roboto Condensed"/>
      </rPr>
      <t>QUANDO</t>
    </r>
    <r>
      <rPr>
        <i/>
        <sz val="12"/>
        <color rgb="FFFFFF66"/>
        <rFont val="Roboto Condensed"/>
      </rPr>
      <t xml:space="preserve"> - </t>
    </r>
    <r>
      <rPr>
        <sz val="12"/>
        <color rgb="FFFFFF66"/>
        <rFont val="Roboto Condensed"/>
      </rPr>
      <t xml:space="preserve">" </t>
    </r>
    <r>
      <rPr>
        <i/>
        <sz val="12"/>
        <color rgb="FFFFFF66"/>
        <rFont val="Roboto Condensed"/>
      </rPr>
      <t>When? "</t>
    </r>
  </si>
  <si>
    <r>
      <rPr>
        <b/>
        <sz val="12"/>
        <color rgb="FFFFFFFF"/>
        <rFont val="Roboto Condensed"/>
      </rPr>
      <t>POR QUE</t>
    </r>
    <r>
      <rPr>
        <i/>
        <sz val="12"/>
        <color rgb="FFFFFF66"/>
        <rFont val="Roboto Condensed"/>
      </rPr>
      <t xml:space="preserve"> - " Why? "</t>
    </r>
  </si>
  <si>
    <t>RESPOSTA</t>
  </si>
  <si>
    <r>
      <rPr>
        <b/>
        <sz val="12"/>
        <color rgb="FFFFFFFF"/>
        <rFont val="Roboto Condensed"/>
      </rPr>
      <t>CONTROLE PROPOSTO / AÇÃO PROPOSTA</t>
    </r>
    <r>
      <rPr>
        <b/>
        <sz val="18"/>
        <color rgb="FFFFFFFF"/>
        <rFont val="Roboto Condensed"/>
      </rPr>
      <t xml:space="preserve"> </t>
    </r>
    <r>
      <rPr>
        <b/>
        <sz val="18"/>
        <color rgb="FFCC0000"/>
        <rFont val="Roboto Condensed"/>
      </rPr>
      <t>*</t>
    </r>
  </si>
  <si>
    <r>
      <rPr>
        <b/>
        <sz val="12"/>
        <color rgb="FFFFFFFF"/>
        <rFont val="Roboto Condensed"/>
      </rPr>
      <t>CLASSIFICAÇÃO DO CONTROLE</t>
    </r>
    <r>
      <rPr>
        <b/>
        <sz val="18"/>
        <color rgb="FFCC0000"/>
        <rFont val="Roboto Condensed"/>
      </rPr>
      <t xml:space="preserve"> *</t>
    </r>
  </si>
  <si>
    <r>
      <rPr>
        <b/>
        <sz val="12"/>
        <color rgb="FFFFFFFF"/>
        <rFont val="Roboto Condensed"/>
      </rPr>
      <t>ÁREA / SETOR RESPONSÁVEL</t>
    </r>
    <r>
      <rPr>
        <b/>
        <sz val="18"/>
        <color rgb="FFCC0000"/>
        <rFont val="Roboto Condensed"/>
      </rPr>
      <t xml:space="preserve"> *</t>
    </r>
  </si>
  <si>
    <r>
      <rPr>
        <b/>
        <sz val="12"/>
        <color rgb="FFFFFFFF"/>
        <rFont val="Roboto Condensed"/>
      </rPr>
      <t>NOME / CARGO RESPONSÁVEL</t>
    </r>
    <r>
      <rPr>
        <b/>
        <sz val="18"/>
        <color rgb="FFCC0000"/>
        <rFont val="Roboto Condensed"/>
      </rPr>
      <t xml:space="preserve"> *</t>
    </r>
  </si>
  <si>
    <r>
      <rPr>
        <b/>
        <sz val="12"/>
        <color rgb="FFFFFFFF"/>
        <rFont val="Roboto Condensed"/>
      </rPr>
      <t>INÍCIO (PREVISÃO)</t>
    </r>
    <r>
      <rPr>
        <b/>
        <sz val="18"/>
        <color rgb="FFCC0000"/>
        <rFont val="Roboto Condensed"/>
      </rPr>
      <t xml:space="preserve"> *</t>
    </r>
  </si>
  <si>
    <r>
      <rPr>
        <b/>
        <sz val="12"/>
        <color rgb="FFFFFFFF"/>
        <rFont val="Roboto Condensed"/>
      </rPr>
      <t>CONCLUSÃO (PREVISÃO)</t>
    </r>
    <r>
      <rPr>
        <b/>
        <sz val="18"/>
        <color rgb="FFCC0000"/>
        <rFont val="Roboto Condensed"/>
      </rPr>
      <t xml:space="preserve"> *</t>
    </r>
  </si>
  <si>
    <t>OBSERVAÇÕES</t>
  </si>
  <si>
    <t>IDENTIFICAÇÃO E ANÁLISE DOS RISCOS</t>
  </si>
  <si>
    <t>AVALIAÇÃO DOS CONTROLES</t>
  </si>
  <si>
    <t>CÁLCULO RISCO RESIDUAL</t>
  </si>
  <si>
    <t>DEFINIÇÃO DAS RESPOSTAS</t>
  </si>
  <si>
    <t>PLANO DE TRATAMENTO</t>
  </si>
  <si>
    <t>PASSO 8</t>
  </si>
  <si>
    <t>PLANO DE MONITORAMENTO</t>
  </si>
  <si>
    <t>TIPOLOGIA DE RISCOS</t>
  </si>
  <si>
    <t>ESCALA DE PROBABILIDADE</t>
  </si>
  <si>
    <t>APETITE</t>
  </si>
  <si>
    <t>NÍVEL DE RISCO</t>
  </si>
  <si>
    <t>CATEGORIAS DE CONTROLE</t>
  </si>
  <si>
    <t>NÍVEL DE RISCO DE CONTROLE</t>
  </si>
  <si>
    <t>RISCO DO CONTROLE (RC)</t>
  </si>
  <si>
    <r>
      <rPr>
        <b/>
        <sz val="10"/>
        <color rgb="FF666666"/>
        <rFont val="Roboto Condensed"/>
      </rPr>
      <t xml:space="preserve">NÍVEL DE CONFIANÇA
</t>
    </r>
    <r>
      <rPr>
        <sz val="10"/>
        <color rgb="FF666666"/>
        <rFont val="Roboto Condensed"/>
      </rPr>
      <t>(Capacidade presumida de 
mitigação do Risco)</t>
    </r>
  </si>
  <si>
    <t>NÍVEL</t>
  </si>
  <si>
    <t>RMB - RISCO MUITO BAIXO</t>
  </si>
  <si>
    <t>RB - RISCO BAIXO</t>
  </si>
  <si>
    <t>RM - RISCO MÉDIO</t>
  </si>
  <si>
    <t>RA - RISCO ALTO</t>
  </si>
  <si>
    <t>RMA - RISCO MUITO ALTO</t>
  </si>
  <si>
    <t>RC - RISCO CRÍTICO</t>
  </si>
  <si>
    <t>RESPONSABILIDADE PRIMÁRIA</t>
  </si>
  <si>
    <t>INDICADOR (BITTAR 2001)</t>
  </si>
  <si>
    <t>Estratégico</t>
  </si>
  <si>
    <t>INEXISTENTE</t>
  </si>
  <si>
    <t>MUITO ALTO</t>
  </si>
  <si>
    <t>MUITO BAIXA</t>
  </si>
  <si>
    <t>MUITO BAIXO</t>
  </si>
  <si>
    <t>ACEITAR</t>
  </si>
  <si>
    <t>TRATAR</t>
  </si>
  <si>
    <t>AUDITORIA / AVALIAÇÃO</t>
  </si>
  <si>
    <t>ESTRATÉGICO</t>
  </si>
  <si>
    <t>3ª LINHA</t>
  </si>
  <si>
    <t>TIPO</t>
  </si>
  <si>
    <t>EXEMPLO</t>
  </si>
  <si>
    <t>FRACO</t>
  </si>
  <si>
    <t>ALTO</t>
  </si>
  <si>
    <t>BAIXA</t>
  </si>
  <si>
    <t>BAIXO</t>
  </si>
  <si>
    <t>CERTIFICAÇÃO</t>
  </si>
  <si>
    <t>TÁTICO</t>
  </si>
  <si>
    <t>2ª LINHA</t>
  </si>
  <si>
    <t>COEFICIENTE</t>
  </si>
  <si>
    <t>São razões entre valores de variáveis da mesma espécie numa relação de parte para o todo</t>
  </si>
  <si>
    <t>Coeficiente de Natalidade; 
Coeficiente de evasão escolar</t>
  </si>
  <si>
    <t>Informacional</t>
  </si>
  <si>
    <t>MÉDIO</t>
  </si>
  <si>
    <t>MÉDIA</t>
  </si>
  <si>
    <t>CHECKLIST / CALENDÁRIO DE OBRIGAÇÕES</t>
  </si>
  <si>
    <t>OPERACIONAL</t>
  </si>
  <si>
    <t>TAXA</t>
  </si>
  <si>
    <t>São coeficientes multiplicados por uma potência de 10 (em geral 100 ou 1000) ou (por cento ou por mil), para facilitar a interpretação dos resultados</t>
  </si>
  <si>
    <t>SATISFATÓRIO</t>
  </si>
  <si>
    <t>ALTA</t>
  </si>
  <si>
    <t>CONSULTORIA</t>
  </si>
  <si>
    <t>ÍNDICE</t>
  </si>
  <si>
    <t>São razões entre valores de variáveis de espécies ou características diferentes, portanto não existe relação de parte para o todo.</t>
  </si>
  <si>
    <t>Renda per capita (Renda x População)</t>
  </si>
  <si>
    <t>Integridade</t>
  </si>
  <si>
    <t>FORTE</t>
  </si>
  <si>
    <t>MUITO ALTA</t>
  </si>
  <si>
    <t>CRIAÇÃO / ATUALIZAÇÃO DE CANAL DE COMUNICAÇÃO</t>
  </si>
  <si>
    <t>1ª LINHA</t>
  </si>
  <si>
    <t>FATO</t>
  </si>
  <si>
    <t>Demonstram a ocorrência um resultado benéfico ou não</t>
  </si>
  <si>
    <t>Realização (ou não) de uma entrega prevista no plano de monitoramento</t>
  </si>
  <si>
    <t>CRIAÇÃO / ATUALIZAÇÃO DO PLANEJAMENTO ESTRATÉGICO</t>
  </si>
  <si>
    <t>Operacional</t>
  </si>
  <si>
    <t>ESCALA DE IMPACTO</t>
  </si>
  <si>
    <t>APLICAÇÃO</t>
  </si>
  <si>
    <t>CRIÇÃO DE PROCESSO</t>
  </si>
  <si>
    <t>A ORGANIZAÇÃO NÃO ACEITA A OCORRÊNCIA DE NENHUM RISCO. 
PORTANTO DEVE TRATAR TODOS OS EVENTOS DE RISCO MAPEADOS</t>
  </si>
  <si>
    <t>EXAME DE DOCUMENTOS</t>
  </si>
  <si>
    <t>A ORGANIZAÇÃO ACEITA A POSSIBILIDADE DA OCORRÊNCIA 
DE EVENTOS DE RISCO CLASSIFICADOS COMO BAIXO</t>
  </si>
  <si>
    <t>EXTINÇÃO DE PROCESSO</t>
  </si>
  <si>
    <t>A ORGANIZAÇÃO ACEITA A POSSIBILIDADE DAE OCORRÊNCIA DE 
EVENTOS DE RISCO CLASSIFICADOS COMO BAIXO E MÉDIO</t>
  </si>
  <si>
    <t>INDICADOR DE DESEMPENHO</t>
  </si>
  <si>
    <t>A ORGANIZAÇÃO ACEITA A POSSIBILIDADE DAE OCORRÊNCIA 
DE EVENTOS DE RISCO CLASSIFICADOS COMO BAIXO, MÉDIO E ALTO</t>
  </si>
  <si>
    <t>MANUAL TÉCNICO / CARTILHA</t>
  </si>
  <si>
    <t>MAPEAMENTO / ATUALIZAÇÃO DE PROCESSO</t>
  </si>
  <si>
    <t>MODELO DE DOCUMENTO / PLANILHA / APRESENTAÇÃO</t>
  </si>
  <si>
    <t>RESPOSTA A RISCO</t>
  </si>
  <si>
    <t>PLANO DE AÇÃO / CONTINGÊNCIA</t>
  </si>
  <si>
    <t>PROJETO / PROGRAMA</t>
  </si>
  <si>
    <t>LIMITE INFERIOR</t>
  </si>
  <si>
    <t>LÍMITE SUPERIOR</t>
  </si>
  <si>
    <t>EVITAR</t>
  </si>
  <si>
    <t>PROPOSTA DE LEGISLAÇÃO</t>
  </si>
  <si>
    <t>1ª / 2ª LINHA</t>
  </si>
  <si>
    <r>
      <rPr>
        <i/>
        <sz val="10"/>
        <color rgb="FF000000"/>
        <rFont val="Roboto Condensed"/>
      </rPr>
      <t xml:space="preserve">RMB - RISCO </t>
    </r>
    <r>
      <rPr>
        <i/>
        <sz val="10"/>
        <color rgb="FF000000"/>
        <rFont val="Roboto Condensed"/>
      </rPr>
      <t>MUITO BAIXO</t>
    </r>
  </si>
  <si>
    <t>PROPOSTA DE POLÍTICA PÚBLICA</t>
  </si>
  <si>
    <r>
      <rPr>
        <i/>
        <sz val="10"/>
        <color rgb="FF000000"/>
        <rFont val="Roboto Condensed"/>
      </rPr>
      <t xml:space="preserve">RB - RISCO </t>
    </r>
    <r>
      <rPr>
        <i/>
        <sz val="10"/>
        <color rgb="FF000000"/>
        <rFont val="Roboto Condensed"/>
      </rPr>
      <t>BAIXO</t>
    </r>
  </si>
  <si>
    <t>COMPARTILHAR / TRANSFERIR</t>
  </si>
  <si>
    <t>RECOMENDAÇÃO (RELATÓRIO / NOTA TÉCNICA / PARECER / BOLETIM)</t>
  </si>
  <si>
    <r>
      <rPr>
        <i/>
        <sz val="10"/>
        <color rgb="FF000000"/>
        <rFont val="Roboto Condensed"/>
      </rPr>
      <t xml:space="preserve">RM - RISCO </t>
    </r>
    <r>
      <rPr>
        <i/>
        <sz val="10"/>
        <color rgb="FF000000"/>
        <rFont val="Roboto Condensed"/>
      </rPr>
      <t>MÉDIO</t>
    </r>
  </si>
  <si>
    <t>REESTRUTURAÇÃO ADMINISTRATIVA</t>
  </si>
  <si>
    <r>
      <rPr>
        <i/>
        <sz val="10"/>
        <color rgb="FF000000"/>
        <rFont val="Roboto Condensed"/>
      </rPr>
      <t xml:space="preserve">RA - RISCO </t>
    </r>
    <r>
      <rPr>
        <i/>
        <sz val="10"/>
        <color rgb="FF000000"/>
        <rFont val="Roboto Condensed"/>
      </rPr>
      <t>ALTO</t>
    </r>
  </si>
  <si>
    <t>SISTEMA INFORMATIZADO</t>
  </si>
  <si>
    <t>Operacional - Trabalhista</t>
  </si>
  <si>
    <r>
      <rPr>
        <i/>
        <sz val="10"/>
        <color rgb="FF000000"/>
        <rFont val="Roboto Condensed"/>
      </rPr>
      <t xml:space="preserve">RMA - RISCO </t>
    </r>
    <r>
      <rPr>
        <i/>
        <sz val="10"/>
        <color rgb="FF000000"/>
        <rFont val="Roboto Condensed"/>
      </rPr>
      <t>MUITO ALTO</t>
    </r>
  </si>
  <si>
    <t>RISCO</t>
  </si>
  <si>
    <t>TÉCNICA ADMINISTRATIVA (ANÁLISE SWAT, MATRIZ GUT ETC)</t>
  </si>
  <si>
    <t>Operacional - Socioambiental</t>
  </si>
  <si>
    <r>
      <rPr>
        <i/>
        <sz val="10"/>
        <color rgb="FFFFFF00"/>
        <rFont val="Roboto Condensed"/>
      </rPr>
      <t xml:space="preserve">RC - RISCO </t>
    </r>
    <r>
      <rPr>
        <i/>
        <sz val="10"/>
        <color rgb="FFFFFF00"/>
        <rFont val="Roboto Condensed"/>
      </rPr>
      <t>CRÍTICO</t>
    </r>
  </si>
  <si>
    <t>-</t>
  </si>
  <si>
    <t>GRUPO</t>
  </si>
  <si>
    <t xml:space="preserve">TREINAMENTO / CAPACITAÇÃO </t>
  </si>
  <si>
    <t>MATRIZ DE RISCOS</t>
  </si>
  <si>
    <t>RISCO 
MÉDIO
( 10 )</t>
  </si>
  <si>
    <t>RISCO 
MÉDIO
( 20 )</t>
  </si>
  <si>
    <t>RISCO 
ALTO
( 50 )</t>
  </si>
  <si>
    <t>RISCO 
MUITO ALTO
( 80 )</t>
  </si>
  <si>
    <t>RISCO 
CRÍTICO
( 100 )</t>
  </si>
  <si>
    <t>RISCO 
BAIXO
( 8 )</t>
  </si>
  <si>
    <t>RISCO 
MÉDIO
( 16 )</t>
  </si>
  <si>
    <t>RISCO 
ALTO
( 40 )</t>
  </si>
  <si>
    <t>RISCO 
MUITO ALTO
( 60 )</t>
  </si>
  <si>
    <t>RISCO 
BAIXO
( 5 )</t>
  </si>
  <si>
    <t>RISCO 
MÉDIO
( 25 )</t>
  </si>
  <si>
    <t>RISCO 
MUITO BAIXO
( 2 )</t>
  </si>
  <si>
    <t>RISCO 
BAIXO
( 4 )</t>
  </si>
  <si>
    <t>RISCO 
MUITO BAIXO
( 1 )</t>
  </si>
  <si>
    <t>--</t>
  </si>
  <si>
    <t>RISCO-CHAVE - CRITÉRIOS DE ESCOLHA</t>
  </si>
  <si>
    <t>CRITÉRIO</t>
  </si>
  <si>
    <t>CATEGORIA DO RISCO</t>
  </si>
  <si>
    <t>NÍVEL DE RISCO INERENTE</t>
  </si>
  <si>
    <t xml:space="preserve">COUNTA of </t>
  </si>
  <si>
    <t>Grand Total</t>
  </si>
  <si>
    <t>Pode comprometer a confiança da sociedade e interferir na imagem do órgão.</t>
  </si>
  <si>
    <t>Pode afetar a probidade da gestão, devido a desvios éticos.</t>
  </si>
  <si>
    <t>Conformidade</t>
  </si>
  <si>
    <t>Não existe, não funciona ou não está implementado.</t>
  </si>
  <si>
    <t>Controles não formalizados e mal desenhados, baseado na experiência do operador do processo.</t>
  </si>
  <si>
    <t>Controles implementados, mitigam o risco satisfatoriamente, mas são passíveis de aperfeiçoamento.</t>
  </si>
  <si>
    <t>Controles mitigam todos os aspectos relevantes do risco, considerado no nível de 'melhor prática'.</t>
  </si>
  <si>
    <t>Controles formalizados, mas não mitigam o risco satisfatoriamente, por contemplar apenas alguns aspectos do risco.</t>
  </si>
  <si>
    <t>EVENTO RARO. Em situações excepcionais, o evento poderá até ocorrer, mas nem o histórico, nem as circunstâncias indicam essa possibilidade.</t>
  </si>
  <si>
    <t>EVENTO IMPROVÁVEL. De forma inesperada ou casual, o evento poderá ocorrer, mas o histórico e as circunstâncias pouco indicam essa possibilidade.</t>
  </si>
  <si>
    <t>EVENTO POSSÍVEL. De alguma forma, o evento poderá ocorrer, pois o histórico e as circunstâncias indicam moderadamente essa possibilidade.</t>
  </si>
  <si>
    <t>EVENTO PROVÁVEL. De forma até esperada, o evento poderá ocorrer, pois as circunstâncias indicam fortemente essa possibilidade.</t>
  </si>
  <si>
    <t>EVENTO ESPERADO. Exceto em situações excepcionais, o evento deve ocorrer, pois as circunstâncias indicam claramente essa possibilidade.</t>
  </si>
  <si>
    <t>IMPACTO NULO OU INSIGNIFICANTE. Compromete minimamente o alcance do objetivo/resultado, com necessidade mínima  de recuperação.</t>
  </si>
  <si>
    <t>IMPACTO POUCO RELEVANTE. Compromete em alguma medida o alcance do objetivo/resultado, com pequena necessidade de recuperação.</t>
  </si>
  <si>
    <t>IMPACTO RELEVANTE. Compromete moderadamente o alcance do objetivo/resultado, com razoável necessidade de recuperação.</t>
  </si>
  <si>
    <t>IMPACTO MUITO RELEVANTE. Compromete significativamente o alcance do objetivo/resultado, mas com possibilidade de recuperação.</t>
  </si>
  <si>
    <t>IMPACTO CATASTRÓFICO. Compromete total ou quase totalmente o alcance do objetivo/resultado, com remota ou nenhuma possibilidade de recuperação.</t>
  </si>
  <si>
    <t>MAPA DE RISCOS</t>
  </si>
  <si>
    <t>CAUSAS</t>
  </si>
  <si>
    <t>CONSEQUÊNCIAS</t>
  </si>
  <si>
    <t>NÍVELDE RISCO</t>
  </si>
  <si>
    <t>MEDIDAS DE TRATAMENTO</t>
  </si>
  <si>
    <t>RESPONSÁVEL</t>
  </si>
  <si>
    <t>ETAPA</t>
  </si>
  <si>
    <t>SUBPROCESSO</t>
  </si>
  <si>
    <r>
      <t xml:space="preserve">
</t>
    </r>
    <r>
      <rPr>
        <i/>
        <sz val="12"/>
        <color theme="0"/>
        <rFont val="Roboto Condensed"/>
      </rPr>
      <t>Nº</t>
    </r>
  </si>
  <si>
    <t>A ORGANIZAÇÃO ACEITA A POSSIBILIDADE DA OCORRÊNCIA DE EVENTOS 
DE RISCO CLASSIFICADOS COMO BAIXO, MÉDIO, ALTO E MUITO ALTO</t>
  </si>
  <si>
    <t>CONTEXTO E ESCOPO</t>
  </si>
  <si>
    <t>PROCESSOS</t>
  </si>
  <si>
    <t>IDENTIFICAÇÃO DE EVENTOS DE RISCOS</t>
  </si>
  <si>
    <t>CÁLCULO DO RISCO RESIDUAL</t>
  </si>
  <si>
    <t>VALIDAÇÃO DO RISCO INERENTE</t>
  </si>
  <si>
    <t>DEFINIÇÃO DAS RESPOSTAS x APETITE AOS RISCOS</t>
  </si>
  <si>
    <t>PLANO DE TRATAMENTO DE CONTROLES (5W2H)</t>
  </si>
  <si>
    <t>Pode prejudicar a missão, as metas ou os objetivos estratégicos.</t>
  </si>
  <si>
    <t>Pode comprometer a disponibilização ou a confidencialidade de informação.</t>
  </si>
  <si>
    <t>Ambiental</t>
  </si>
  <si>
    <t>Pode comprometer o meio ambiente como emissão de poluentes e disposição de resíduos sólidos</t>
  </si>
  <si>
    <t>Pode comprometer as atividades devido a alterações na legislação.</t>
  </si>
  <si>
    <t>Pode comprometer o planejamento, a execução orçamentária ou o equilíbrio das contas públicas.</t>
  </si>
  <si>
    <t>Imagem</t>
  </si>
  <si>
    <t>Pode comprometer as atividades devido à inadequação de processos, pessoas, infraestrutura e sistemas</t>
  </si>
  <si>
    <t>ALOCAÇÃO</t>
  </si>
  <si>
    <t>SETOR PÚBLICO</t>
  </si>
  <si>
    <t>SETOR PRIVADO</t>
  </si>
  <si>
    <t>COMPARTILHADO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</si>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</sst>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dd&quot;/&quot;mm&quot;/&quot;yyyy"/>
    <numFmt numFmtId="166" formatCode="000"/>
    <numFmt numFmtId="167" formatCode="#,##0.0"/>
    <numFmt numFmtId="168" formatCode="\ * #,##0\ ;\ * \(#,##0\);\ * \-#\ ;\ @\ "/>
    <numFmt numFmtId="169" formatCode="0.0"/>
  </numFmts>
  <fonts count="86">
    <font>
      <sz val="10"/>
      <color rgb="FF000000"/>
      <name val="Arial"/>
    </font>
    <font>
      <sz val="12"/>
      <color rgb="FF434343"/>
      <name val="Roboto Condensed"/>
    </font>
    <font>
      <b/>
      <sz val="44"/>
      <color rgb="FFFFFFFF"/>
      <name val="Roboto Condensed"/>
    </font>
    <font>
      <sz val="36"/>
      <color rgb="FF666666"/>
      <name val="Roboto Condensed"/>
    </font>
    <font>
      <sz val="36"/>
      <color rgb="FF434343"/>
      <name val="Roboto Condensed"/>
    </font>
    <font>
      <sz val="18"/>
      <color rgb="FFFFFFFF"/>
      <name val="&quot;Roboto Condensed&quot;"/>
    </font>
    <font>
      <sz val="10"/>
      <name val="Arial"/>
    </font>
    <font>
      <sz val="14"/>
      <color rgb="FF666666"/>
      <name val="&quot;Roboto Condensed&quot;"/>
    </font>
    <font>
      <sz val="12"/>
      <color rgb="FF666666"/>
      <name val="Roboto Condensed"/>
    </font>
    <font>
      <sz val="10"/>
      <color rgb="FF31859C"/>
      <name val="Roboto Condensed"/>
    </font>
    <font>
      <sz val="18"/>
      <color rgb="FFFFFF66"/>
      <name val="Roboto Condensed"/>
    </font>
    <font>
      <sz val="14"/>
      <color rgb="FFFFFFFF"/>
      <name val="Roboto Condensed"/>
    </font>
    <font>
      <sz val="11"/>
      <color rgb="FF31859C"/>
      <name val="Roboto Condensed"/>
    </font>
    <font>
      <sz val="11"/>
      <color rgb="FF434343"/>
      <name val="Roboto Condensed"/>
    </font>
    <font>
      <sz val="12"/>
      <color rgb="FF31859C"/>
      <name val="Roboto Condensed"/>
    </font>
    <font>
      <b/>
      <sz val="11"/>
      <color rgb="FF489522"/>
      <name val="Roboto Condensed"/>
    </font>
    <font>
      <sz val="12"/>
      <name val="Roboto Condensed"/>
    </font>
    <font>
      <b/>
      <sz val="11"/>
      <color rgb="FFFFFFFF"/>
      <name val="Roboto Condensed"/>
    </font>
    <font>
      <sz val="10"/>
      <name val="Roboto Condensed"/>
    </font>
    <font>
      <sz val="10"/>
      <name val="Roboto Condensed"/>
    </font>
    <font>
      <b/>
      <sz val="12"/>
      <color rgb="FFFFFFFF"/>
      <name val="Roboto Condensed"/>
    </font>
    <font>
      <sz val="11"/>
      <color rgb="FFFFFFFF"/>
      <name val="Roboto Condensed"/>
    </font>
    <font>
      <sz val="10"/>
      <color rgb="FFB7B7B7"/>
      <name val="Roboto Condensed"/>
    </font>
    <font>
      <sz val="11"/>
      <color rgb="FF666666"/>
      <name val="Roboto Condensed"/>
    </font>
    <font>
      <sz val="10"/>
      <color rgb="FF666666"/>
      <name val="Roboto Condensed"/>
    </font>
    <font>
      <sz val="11"/>
      <color rgb="FF17375E"/>
      <name val="Roboto Condensed"/>
    </font>
    <font>
      <b/>
      <sz val="10"/>
      <color rgb="FFB7B7B7"/>
      <name val="Roboto Condensed"/>
    </font>
    <font>
      <sz val="10"/>
      <color rgb="FF17375E"/>
      <name val="Roboto Condensed"/>
    </font>
    <font>
      <b/>
      <sz val="18"/>
      <color rgb="FFFFFF66"/>
      <name val="Roboto Condensed"/>
    </font>
    <font>
      <b/>
      <sz val="14"/>
      <color rgb="FF17375E"/>
      <name val="Roboto Condensed"/>
    </font>
    <font>
      <b/>
      <sz val="14"/>
      <color rgb="FFFFFFFF"/>
      <name val="Roboto Condensed"/>
    </font>
    <font>
      <b/>
      <sz val="11"/>
      <color rgb="FF17375E"/>
      <name val="Roboto Condensed"/>
    </font>
    <font>
      <b/>
      <sz val="10"/>
      <color rgb="FFFFFFFF"/>
      <name val="Roboto Condensed"/>
    </font>
    <font>
      <b/>
      <sz val="10"/>
      <color rgb="FF17375E"/>
      <name val="Roboto Condensed"/>
    </font>
    <font>
      <sz val="10"/>
      <color rgb="FF434343"/>
      <name val="Roboto Condensed"/>
    </font>
    <font>
      <sz val="11"/>
      <color rgb="FF000000"/>
      <name val="Roboto Condensed"/>
    </font>
    <font>
      <b/>
      <sz val="12"/>
      <color rgb="FF17375E"/>
      <name val="Roboto Condensed"/>
    </font>
    <font>
      <b/>
      <sz val="10"/>
      <name val="Roboto Condensed"/>
    </font>
    <font>
      <b/>
      <sz val="18"/>
      <color rgb="FFFFFFFF"/>
      <name val="Roboto Condensed"/>
    </font>
    <font>
      <b/>
      <sz val="12"/>
      <color rgb="FFFFFF66"/>
      <name val="Roboto Condensed"/>
    </font>
    <font>
      <sz val="14"/>
      <color rgb="FF134F5C"/>
      <name val="Roboto Condensed"/>
    </font>
    <font>
      <sz val="14"/>
      <name val="Roboto Condensed"/>
    </font>
    <font>
      <sz val="12"/>
      <color rgb="FF134F5C"/>
      <name val="Roboto Condensed"/>
    </font>
    <font>
      <b/>
      <sz val="12"/>
      <name val="Roboto Condensed"/>
    </font>
    <font>
      <sz val="18"/>
      <color rgb="FFFFFFFF"/>
      <name val="Roboto Condensed"/>
    </font>
    <font>
      <sz val="11"/>
      <color rgb="FF134F5C"/>
      <name val="Roboto Condensed"/>
    </font>
    <font>
      <sz val="28"/>
      <color rgb="FFB7B7B7"/>
      <name val="Roboto Condensed"/>
    </font>
    <font>
      <sz val="10"/>
      <color rgb="FF666666"/>
      <name val="Roboto Condensed"/>
    </font>
    <font>
      <sz val="14"/>
      <color rgb="FFFFFF66"/>
      <name val="Roboto Condensed"/>
    </font>
    <font>
      <sz val="14"/>
      <color rgb="FFFFFF66"/>
      <name val="&quot;Roboto Condensed&quot;"/>
    </font>
    <font>
      <b/>
      <sz val="12"/>
      <color rgb="FF666666"/>
      <name val="Roboto Condensed"/>
    </font>
    <font>
      <b/>
      <sz val="11"/>
      <color rgb="FF666666"/>
      <name val="Roboto Condensed"/>
    </font>
    <font>
      <b/>
      <sz val="10"/>
      <color rgb="FF666666"/>
      <name val="Roboto Condensed"/>
    </font>
    <font>
      <sz val="10"/>
      <color rgb="FF666666"/>
      <name val="&quot;Roboto Condensed&quot;"/>
    </font>
    <font>
      <sz val="9"/>
      <color rgb="FF434343"/>
      <name val="Roboto Condensed"/>
    </font>
    <font>
      <sz val="10"/>
      <color rgb="FF000000"/>
      <name val="Roboto Condensed"/>
    </font>
    <font>
      <sz val="10"/>
      <color rgb="FF434343"/>
      <name val="&quot;Roboto Condensed&quot;"/>
    </font>
    <font>
      <sz val="12"/>
      <color rgb="FFFFFFFF"/>
      <name val="Roboto Condensed"/>
    </font>
    <font>
      <sz val="10"/>
      <color rgb="FF72E1FF"/>
      <name val="Roboto Condensed"/>
    </font>
    <font>
      <sz val="10"/>
      <color rgb="FF8CDC64"/>
      <name val="Roboto Condensed"/>
    </font>
    <font>
      <sz val="10"/>
      <color rgb="FFFFD700"/>
      <name val="Roboto Condensed"/>
    </font>
    <font>
      <sz val="10"/>
      <color rgb="FFFF9900"/>
      <name val="Roboto Condensed"/>
    </font>
    <font>
      <sz val="10"/>
      <color rgb="FFFF4000"/>
      <name val="Roboto Condensed"/>
    </font>
    <font>
      <sz val="9"/>
      <name val="Roboto Condensed"/>
    </font>
    <font>
      <i/>
      <sz val="14"/>
      <color rgb="FF5B0F00"/>
      <name val="Roboto Condensed"/>
    </font>
    <font>
      <i/>
      <sz val="10"/>
      <color rgb="FF000000"/>
      <name val="Roboto Condensed"/>
    </font>
    <font>
      <i/>
      <sz val="14"/>
      <color rgb="FF434343"/>
      <name val="Roboto Condensed"/>
    </font>
    <font>
      <sz val="10"/>
      <color rgb="FF999999"/>
      <name val="Roboto Condensed"/>
    </font>
    <font>
      <i/>
      <sz val="10"/>
      <color rgb="FFFFFF00"/>
      <name val="Roboto Condensed"/>
    </font>
    <font>
      <i/>
      <sz val="9"/>
      <color rgb="FF7F6000"/>
      <name val="Roboto Condensed"/>
    </font>
    <font>
      <i/>
      <sz val="9"/>
      <color rgb="FF783F04"/>
      <name val="Roboto Condensed"/>
    </font>
    <font>
      <i/>
      <sz val="9"/>
      <color rgb="FF5B0F00"/>
      <name val="Roboto Condensed"/>
    </font>
    <font>
      <i/>
      <sz val="9"/>
      <color rgb="FF000000"/>
      <name val="Roboto Condensed"/>
    </font>
    <font>
      <i/>
      <sz val="9"/>
      <color rgb="FF274E13"/>
      <name val="Roboto Condensed"/>
    </font>
    <font>
      <i/>
      <sz val="9"/>
      <color rgb="FF0B5394"/>
      <name val="Roboto Condensed"/>
    </font>
    <font>
      <sz val="9"/>
      <color rgb="FF666666"/>
      <name val="Roboto Condensed"/>
    </font>
    <font>
      <sz val="14"/>
      <color rgb="FFCC0000"/>
      <name val="Roboto Condensed"/>
    </font>
    <font>
      <i/>
      <sz val="12"/>
      <color rgb="FFFFFF66"/>
      <name val="Roboto Condensed"/>
    </font>
    <font>
      <sz val="12"/>
      <color rgb="FFFFFF66"/>
      <name val="Roboto Condensed"/>
    </font>
    <font>
      <b/>
      <sz val="18"/>
      <color rgb="FFCC0000"/>
      <name val="Roboto Condensed"/>
    </font>
    <font>
      <sz val="10"/>
      <color theme="0" tint="-4.9989318521683403E-2"/>
      <name val="Roboto Condensed"/>
    </font>
    <font>
      <b/>
      <sz val="10"/>
      <color theme="0"/>
      <name val="Roboto Condensed"/>
    </font>
    <font>
      <i/>
      <sz val="12"/>
      <color theme="0"/>
      <name val="Roboto Condensed"/>
    </font>
    <font>
      <sz val="12"/>
      <color theme="0"/>
      <name val="Roboto Condensed"/>
    </font>
    <font>
      <b/>
      <sz val="20"/>
      <color rgb="FFFFFFFF"/>
      <name val="Roboto Condensed"/>
    </font>
    <font>
      <sz val="12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8CDC64"/>
        <bgColor rgb="FF8CDC64"/>
      </patternFill>
    </fill>
    <fill>
      <patternFill patternType="solid">
        <fgColor rgb="FF215968"/>
        <bgColor rgb="FF21596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31859C"/>
        <bgColor rgb="FF31859C"/>
      </patternFill>
    </fill>
    <fill>
      <patternFill patternType="solid">
        <fgColor rgb="FF72E1FF"/>
        <bgColor rgb="FF72E1FF"/>
      </patternFill>
    </fill>
    <fill>
      <patternFill patternType="solid">
        <fgColor rgb="FFF1C232"/>
        <bgColor rgb="FFF1C232"/>
      </patternFill>
    </fill>
    <fill>
      <patternFill patternType="solid">
        <fgColor rgb="FFF0FCFF"/>
        <bgColor rgb="FFF0FCFF"/>
      </patternFill>
    </fill>
    <fill>
      <patternFill patternType="solid">
        <fgColor rgb="FFFFFAE2"/>
        <bgColor rgb="FFFFFAE2"/>
      </patternFill>
    </fill>
    <fill>
      <patternFill patternType="solid">
        <fgColor rgb="FF84CF5E"/>
        <bgColor rgb="FF84CF5E"/>
      </patternFill>
    </fill>
    <fill>
      <patternFill patternType="solid">
        <fgColor rgb="FFFF3300"/>
        <bgColor rgb="FFFF3300"/>
      </patternFill>
    </fill>
    <fill>
      <patternFill patternType="solid">
        <fgColor rgb="FFF3FFEE"/>
        <bgColor rgb="FFF3FFEE"/>
      </patternFill>
    </fill>
    <fill>
      <patternFill patternType="solid">
        <fgColor rgb="FFFFEFEB"/>
        <bgColor rgb="FFFFEFEB"/>
      </patternFill>
    </fill>
    <fill>
      <patternFill patternType="solid">
        <fgColor rgb="FFCEFFB6"/>
        <bgColor rgb="FFCEFFB6"/>
      </patternFill>
    </fill>
    <fill>
      <patternFill patternType="solid">
        <fgColor rgb="FF67B043"/>
        <bgColor rgb="FF67B04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A2E87F"/>
        <bgColor rgb="FFA2E87F"/>
      </patternFill>
    </fill>
    <fill>
      <patternFill patternType="solid">
        <fgColor rgb="FF489522"/>
        <bgColor rgb="FF489522"/>
      </patternFill>
    </fill>
    <fill>
      <patternFill patternType="solid">
        <fgColor rgb="FFEDFBFF"/>
        <bgColor rgb="FFEDFBFF"/>
      </patternFill>
    </fill>
    <fill>
      <patternFill patternType="solid">
        <fgColor rgb="FF388114"/>
        <bgColor rgb="FF388114"/>
      </patternFill>
    </fill>
    <fill>
      <patternFill patternType="solid">
        <fgColor rgb="FF2A670B"/>
        <bgColor rgb="FF2A670B"/>
      </patternFill>
    </fill>
    <fill>
      <patternFill patternType="solid">
        <fgColor rgb="FFFFD700"/>
        <bgColor rgb="FFFFD700"/>
      </patternFill>
    </fill>
    <fill>
      <patternFill patternType="solid">
        <fgColor rgb="FFFF9900"/>
        <bgColor rgb="FFFF9900"/>
      </patternFill>
    </fill>
    <fill>
      <patternFill patternType="solid">
        <fgColor rgb="FFEA4335"/>
        <bgColor rgb="FFEA4335"/>
      </patternFill>
    </fill>
    <fill>
      <patternFill patternType="solid">
        <fgColor rgb="FFCA0000"/>
        <bgColor rgb="FFCA0000"/>
      </patternFill>
    </fill>
    <fill>
      <patternFill patternType="solid">
        <fgColor rgb="FFFEC063"/>
        <bgColor rgb="FFFEC063"/>
      </patternFill>
    </fill>
    <fill>
      <patternFill patternType="solid">
        <fgColor rgb="FFFFFF66"/>
        <bgColor rgb="FFFFFF66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60033"/>
        <bgColor rgb="FF003434"/>
      </patternFill>
    </fill>
    <fill>
      <patternFill patternType="solid">
        <fgColor rgb="FF660033"/>
        <bgColor indexed="64"/>
      </patternFill>
    </fill>
    <fill>
      <patternFill patternType="solid">
        <fgColor theme="5" tint="-0.499984740745262"/>
        <bgColor rgb="FF31859C"/>
      </patternFill>
    </fill>
    <fill>
      <patternFill patternType="solid">
        <fgColor theme="5" tint="-0.249977111117893"/>
        <bgColor rgb="FF93CDDD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800000"/>
        <bgColor rgb="FF215968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rgb="FF31859C"/>
      </patternFill>
    </fill>
    <fill>
      <patternFill patternType="solid">
        <fgColor rgb="FF800000"/>
        <bgColor rgb="FF1A929A"/>
      </patternFill>
    </fill>
  </fills>
  <borders count="343">
    <border>
      <left/>
      <right/>
      <top/>
      <bottom/>
      <diagonal/>
    </border>
    <border>
      <left style="thin">
        <color rgb="FF215968"/>
      </left>
      <right/>
      <top style="thin">
        <color rgb="FF215968"/>
      </top>
      <bottom/>
      <diagonal/>
    </border>
    <border>
      <left/>
      <right/>
      <top style="thin">
        <color rgb="FF215968"/>
      </top>
      <bottom/>
      <diagonal/>
    </border>
    <border>
      <left/>
      <right style="thin">
        <color rgb="FF215968"/>
      </right>
      <top style="thin">
        <color rgb="FF215968"/>
      </top>
      <bottom/>
      <diagonal/>
    </border>
    <border>
      <left style="thin">
        <color rgb="FF215968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215968"/>
      </right>
      <top/>
      <bottom style="thin">
        <color rgb="FF000000"/>
      </bottom>
      <diagonal/>
    </border>
    <border>
      <left style="thin">
        <color rgb="FF215968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215968"/>
      </right>
      <top/>
      <bottom style="thin">
        <color rgb="FFD9D9D9"/>
      </bottom>
      <diagonal/>
    </border>
    <border>
      <left style="thin">
        <color rgb="FF215968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215968"/>
      </right>
      <top style="thin">
        <color rgb="FFD9D9D9"/>
      </top>
      <bottom style="thin">
        <color rgb="FFD9D9D9"/>
      </bottom>
      <diagonal/>
    </border>
    <border>
      <left style="thin">
        <color rgb="FF215968"/>
      </left>
      <right style="thin">
        <color rgb="FFD9D9D9"/>
      </right>
      <top style="thin">
        <color rgb="FFD9D9D9"/>
      </top>
      <bottom style="thin">
        <color rgb="FF215968"/>
      </bottom>
      <diagonal/>
    </border>
    <border>
      <left style="thin">
        <color rgb="FFD9D9D9"/>
      </left>
      <right/>
      <top style="thin">
        <color rgb="FFD9D9D9"/>
      </top>
      <bottom style="thin">
        <color rgb="FF215968"/>
      </bottom>
      <diagonal/>
    </border>
    <border>
      <left/>
      <right/>
      <top style="thin">
        <color rgb="FFD9D9D9"/>
      </top>
      <bottom style="thin">
        <color rgb="FF215968"/>
      </bottom>
      <diagonal/>
    </border>
    <border>
      <left/>
      <right style="thin">
        <color rgb="FF215968"/>
      </right>
      <top style="thin">
        <color rgb="FFD9D9D9"/>
      </top>
      <bottom style="thin">
        <color rgb="FF21596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CCCCCC"/>
      </right>
      <top style="thin">
        <color rgb="FF999999"/>
      </top>
      <bottom style="thin">
        <color rgb="FFCCCCCC"/>
      </bottom>
      <diagonal/>
    </border>
    <border>
      <left style="thin">
        <color rgb="FFCCCCCC"/>
      </left>
      <right/>
      <top style="thin">
        <color rgb="FF999999"/>
      </top>
      <bottom style="thin">
        <color rgb="FFCCCCCC"/>
      </bottom>
      <diagonal/>
    </border>
    <border>
      <left/>
      <right/>
      <top style="thin">
        <color rgb="FF999999"/>
      </top>
      <bottom style="thin">
        <color rgb="FFCCCCCC"/>
      </bottom>
      <diagonal/>
    </border>
    <border>
      <left/>
      <right style="thin">
        <color rgb="FF999999"/>
      </right>
      <top style="thin">
        <color rgb="FF999999"/>
      </top>
      <bottom style="thin">
        <color rgb="FFCCCCCC"/>
      </bottom>
      <diagonal/>
    </border>
    <border>
      <left style="thin">
        <color rgb="FF999999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999999"/>
      </right>
      <top style="thin">
        <color rgb="FFCCCCCC"/>
      </top>
      <bottom style="thin">
        <color rgb="FFCCCCCC"/>
      </bottom>
      <diagonal/>
    </border>
    <border>
      <left style="thin">
        <color rgb="FF999999"/>
      </left>
      <right style="thin">
        <color rgb="FFCCCCCC"/>
      </right>
      <top style="thin">
        <color rgb="FFCCCCCC"/>
      </top>
      <bottom style="thin">
        <color rgb="FF999999"/>
      </bottom>
      <diagonal/>
    </border>
    <border>
      <left style="thin">
        <color rgb="FFCCCCCC"/>
      </left>
      <right/>
      <top style="thin">
        <color rgb="FFCCCCCC"/>
      </top>
      <bottom style="thin">
        <color rgb="FF999999"/>
      </bottom>
      <diagonal/>
    </border>
    <border>
      <left/>
      <right/>
      <top style="thin">
        <color rgb="FFCCCCCC"/>
      </top>
      <bottom style="thin">
        <color rgb="FF999999"/>
      </bottom>
      <diagonal/>
    </border>
    <border>
      <left/>
      <right style="thin">
        <color rgb="FF999999"/>
      </right>
      <top style="thin">
        <color rgb="FFCCCCCC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999999"/>
      </right>
      <top/>
      <bottom style="thin">
        <color rgb="FFCCCCCC"/>
      </bottom>
      <diagonal/>
    </border>
    <border>
      <left style="thin">
        <color rgb="FF999999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999999"/>
      </right>
      <top style="thin">
        <color rgb="FFCCCCCC"/>
      </top>
      <bottom/>
      <diagonal/>
    </border>
    <border>
      <left style="thin">
        <color rgb="FF999999"/>
      </left>
      <right style="thin">
        <color rgb="FFCCCCCC"/>
      </right>
      <top/>
      <bottom/>
      <diagonal/>
    </border>
    <border>
      <left style="thin">
        <color rgb="FF999999"/>
      </left>
      <right style="thin">
        <color rgb="FFCCCCCC"/>
      </right>
      <top/>
      <bottom style="thin">
        <color rgb="FF999999"/>
      </bottom>
      <diagonal/>
    </border>
    <border>
      <left style="thin">
        <color rgb="FF999999"/>
      </left>
      <right/>
      <top/>
      <bottom style="thin">
        <color rgb="FFCCCCCC"/>
      </bottom>
      <diagonal/>
    </border>
    <border>
      <left style="thin">
        <color rgb="FF999999"/>
      </left>
      <right/>
      <top style="thin">
        <color rgb="FFCCCCCC"/>
      </top>
      <bottom style="thin">
        <color rgb="FFCCCCCC"/>
      </bottom>
      <diagonal/>
    </border>
    <border>
      <left style="thin">
        <color rgb="FF999999"/>
      </left>
      <right/>
      <top style="thin">
        <color rgb="FFCCCCCC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3434"/>
      </left>
      <right/>
      <top style="thin">
        <color rgb="FF003434"/>
      </top>
      <bottom/>
      <diagonal/>
    </border>
    <border>
      <left/>
      <right style="thin">
        <color rgb="FF000000"/>
      </right>
      <top style="thin">
        <color rgb="FF003434"/>
      </top>
      <bottom/>
      <diagonal/>
    </border>
    <border>
      <left/>
      <right/>
      <top/>
      <bottom/>
      <diagonal/>
    </border>
    <border>
      <left style="thin">
        <color rgb="FF003434"/>
      </left>
      <right/>
      <top/>
      <bottom/>
      <diagonal/>
    </border>
    <border>
      <left style="thin">
        <color rgb="FF000000"/>
      </left>
      <right style="thin">
        <color rgb="FF17375E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3434"/>
      </left>
      <right style="thin">
        <color rgb="FF003434"/>
      </right>
      <top/>
      <bottom style="thick">
        <color rgb="FF003434"/>
      </bottom>
      <diagonal/>
    </border>
    <border>
      <left/>
      <right style="thin">
        <color rgb="FF000000"/>
      </right>
      <top/>
      <bottom style="thick">
        <color rgb="FF003434"/>
      </bottom>
      <diagonal/>
    </border>
    <border>
      <left style="thin">
        <color rgb="FF000000"/>
      </left>
      <right style="thin">
        <color rgb="FF17375E"/>
      </right>
      <top/>
      <bottom style="thick">
        <color rgb="FF003434"/>
      </bottom>
      <diagonal/>
    </border>
    <border>
      <left/>
      <right/>
      <top/>
      <bottom style="thick">
        <color rgb="FF003434"/>
      </bottom>
      <diagonal/>
    </border>
    <border>
      <left style="thin">
        <color rgb="FF000000"/>
      </left>
      <right style="thin">
        <color rgb="FF000000"/>
      </right>
      <top/>
      <bottom style="thick">
        <color rgb="FF00343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3434"/>
      </bottom>
      <diagonal/>
    </border>
    <border>
      <left style="thin">
        <color rgb="FF666666"/>
      </left>
      <right style="thin">
        <color rgb="FFB7B7B7"/>
      </right>
      <top/>
      <bottom style="thin">
        <color rgb="FFB7B7B7"/>
      </bottom>
      <diagonal/>
    </border>
    <border>
      <left style="thin">
        <color rgb="FF666666"/>
      </left>
      <right style="thin">
        <color rgb="FF666666"/>
      </right>
      <top/>
      <bottom style="thin">
        <color rgb="FFCCCCCC"/>
      </bottom>
      <diagonal/>
    </border>
    <border>
      <left style="thin">
        <color rgb="FF666666"/>
      </left>
      <right style="thin">
        <color rgb="FF003434"/>
      </right>
      <top/>
      <bottom style="thin">
        <color rgb="FFB7B7B7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666666"/>
      </right>
      <top/>
      <bottom style="thin">
        <color rgb="FFB7B7B7"/>
      </bottom>
      <diagonal/>
    </border>
    <border>
      <left style="thin">
        <color rgb="FF666666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 style="thin">
        <color rgb="FFB7B7B7"/>
      </left>
      <right style="thin">
        <color rgb="FF000000"/>
      </right>
      <top/>
      <bottom style="thin">
        <color rgb="FFB7B7B7"/>
      </bottom>
      <diagonal/>
    </border>
    <border>
      <left style="thin">
        <color rgb="FF666666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666666"/>
      </left>
      <right style="thin">
        <color rgb="FF666666"/>
      </right>
      <top style="thin">
        <color rgb="FFCCCCCC"/>
      </top>
      <bottom style="thin">
        <color rgb="FFCCCCCC"/>
      </bottom>
      <diagonal/>
    </border>
    <border>
      <left style="thin">
        <color rgb="FF666666"/>
      </left>
      <right style="thin">
        <color rgb="FF003434"/>
      </right>
      <top style="thin">
        <color rgb="FFB7B7B7"/>
      </top>
      <bottom style="thin">
        <color rgb="FFB7B7B7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666666"/>
      </right>
      <top style="thin">
        <color rgb="FFB7B7B7"/>
      </top>
      <bottom style="thin">
        <color rgb="FFB7B7B7"/>
      </bottom>
      <diagonal/>
    </border>
    <border>
      <left style="thin">
        <color rgb="FF666666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666666"/>
      </left>
      <right style="thin">
        <color rgb="FFB7B7B7"/>
      </right>
      <top style="thin">
        <color rgb="FFB7B7B7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CCCCCC"/>
      </top>
      <bottom style="thin">
        <color rgb="FF666666"/>
      </bottom>
      <diagonal/>
    </border>
    <border>
      <left style="thin">
        <color rgb="FF666666"/>
      </left>
      <right style="thin">
        <color rgb="FF003434"/>
      </right>
      <top style="thin">
        <color rgb="FFB7B7B7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666666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666666"/>
      </bottom>
      <diagonal/>
    </border>
    <border>
      <left style="thin">
        <color rgb="FF666666"/>
      </left>
      <right style="thin">
        <color rgb="FFCCCCCC"/>
      </right>
      <top style="thin">
        <color rgb="FFCCCCCC"/>
      </top>
      <bottom style="thin">
        <color rgb="FF434343"/>
      </bottom>
      <diagonal/>
    </border>
    <border>
      <left/>
      <right style="thin">
        <color rgb="FFB7B7B7"/>
      </right>
      <top/>
      <bottom style="thin">
        <color rgb="FF434343"/>
      </bottom>
      <diagonal/>
    </border>
    <border>
      <left style="thin">
        <color rgb="FFB7B7B7"/>
      </left>
      <right style="thin">
        <color rgb="FFB7B7B7"/>
      </right>
      <top/>
      <bottom style="thin">
        <color rgb="FF000000"/>
      </bottom>
      <diagonal/>
    </border>
    <border>
      <left style="thin">
        <color rgb="FFB7B7B7"/>
      </left>
      <right/>
      <top/>
      <bottom style="thin">
        <color rgb="FF000000"/>
      </bottom>
      <diagonal/>
    </border>
    <border>
      <left style="thin">
        <color rgb="FFB7B7B7"/>
      </left>
      <right style="thin">
        <color rgb="FF000000"/>
      </right>
      <top/>
      <bottom style="thin">
        <color rgb="FF000000"/>
      </bottom>
      <diagonal/>
    </border>
    <border>
      <left style="thin">
        <color rgb="FF003434"/>
      </left>
      <right style="thin">
        <color rgb="FFFFFFFF"/>
      </right>
      <top style="thin">
        <color rgb="FF003434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3434"/>
      </top>
      <bottom style="thin">
        <color rgb="FF000000"/>
      </bottom>
      <diagonal/>
    </border>
    <border>
      <left style="thin">
        <color rgb="FFFFFFFF"/>
      </left>
      <right style="thin">
        <color rgb="FF003434"/>
      </right>
      <top style="thin">
        <color rgb="FF003434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3434"/>
      </bottom>
      <diagonal/>
    </border>
    <border>
      <left/>
      <right style="thin">
        <color rgb="FF000000"/>
      </right>
      <top/>
      <bottom style="thin">
        <color rgb="FF003434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3434"/>
      </right>
      <top style="thin">
        <color rgb="FF003434"/>
      </top>
      <bottom style="medium">
        <color rgb="FF000000"/>
      </bottom>
      <diagonal/>
    </border>
    <border>
      <left style="thin">
        <color rgb="FF003434"/>
      </left>
      <right style="thin">
        <color rgb="FF000000"/>
      </right>
      <top style="thin">
        <color rgb="FF00343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2DCDB"/>
      </bottom>
      <diagonal/>
    </border>
    <border>
      <left style="thin">
        <color rgb="FF000000"/>
      </left>
      <right style="thin">
        <color rgb="FF000000"/>
      </right>
      <top/>
      <bottom style="thin">
        <color rgb="FFB7B7B7"/>
      </bottom>
      <diagonal/>
    </border>
    <border>
      <left style="thin">
        <color rgb="FF003434"/>
      </left>
      <right style="thin">
        <color rgb="FF000000"/>
      </right>
      <top/>
      <bottom style="thin">
        <color rgb="FF003434"/>
      </bottom>
      <diagonal/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 style="thin">
        <color rgb="FFF2DCDB"/>
      </top>
      <bottom style="thin">
        <color rgb="FFF2DCDB"/>
      </bottom>
      <diagonal/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2DCDB"/>
      </top>
      <bottom style="thin">
        <color rgb="FF000000"/>
      </bottom>
      <diagonal/>
    </border>
    <border>
      <left/>
      <right style="thin">
        <color rgb="FFB7B7B7"/>
      </right>
      <top style="thin">
        <color rgb="FFB7B7B7"/>
      </top>
      <bottom style="thin">
        <color rgb="FF000000"/>
      </bottom>
      <diagonal/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000000"/>
      </bottom>
      <diagonal/>
    </border>
    <border>
      <left style="thin">
        <color rgb="FF003434"/>
      </left>
      <right style="thin">
        <color rgb="FF000000"/>
      </right>
      <top/>
      <bottom/>
      <diagonal/>
    </border>
    <border>
      <left style="thin">
        <color rgb="FF003434"/>
      </left>
      <right style="thin">
        <color rgb="FF000000"/>
      </right>
      <top/>
      <bottom style="thick">
        <color rgb="FF003434"/>
      </bottom>
      <diagonal/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003434"/>
      </left>
      <right style="thin">
        <color rgb="FF000000"/>
      </right>
      <top style="thin">
        <color rgb="FF003434"/>
      </top>
      <bottom style="thin">
        <color rgb="FF003434"/>
      </bottom>
      <diagonal/>
    </border>
    <border>
      <left style="thin">
        <color rgb="FF000000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 style="thin">
        <color rgb="FF003434"/>
      </left>
      <right style="thin">
        <color rgb="FF000000"/>
      </right>
      <top style="thin">
        <color rgb="FF003434"/>
      </top>
      <bottom/>
      <diagonal/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003434"/>
      </bottom>
      <diagonal/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000000"/>
      </bottom>
      <diagonal/>
    </border>
    <border>
      <left style="thin">
        <color rgb="FF003434"/>
      </left>
      <right style="thin">
        <color rgb="FF000000"/>
      </right>
      <top style="thin">
        <color rgb="FFB7B7B7"/>
      </top>
      <bottom style="thin">
        <color rgb="FF003434"/>
      </bottom>
      <diagonal/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003434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003434"/>
      </bottom>
      <diagonal/>
    </border>
    <border>
      <left style="thin">
        <color rgb="FFB7B7B7"/>
      </left>
      <right/>
      <top style="thin">
        <color rgb="FFB7B7B7"/>
      </top>
      <bottom style="thin">
        <color rgb="FF00343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3434"/>
      </right>
      <top style="thin">
        <color rgb="FF000000"/>
      </top>
      <bottom style="thin">
        <color rgb="FF000000"/>
      </bottom>
      <diagonal/>
    </border>
    <border>
      <left style="thin">
        <color rgb="FF003434"/>
      </left>
      <right/>
      <top/>
      <bottom style="thin">
        <color rgb="FF003434"/>
      </bottom>
      <diagonal/>
    </border>
    <border>
      <left/>
      <right/>
      <top/>
      <bottom style="thin">
        <color rgb="FF003434"/>
      </bottom>
      <diagonal/>
    </border>
    <border>
      <left/>
      <right style="thin">
        <color rgb="FF003434"/>
      </right>
      <top/>
      <bottom style="thin">
        <color rgb="FF003434"/>
      </bottom>
      <diagonal/>
    </border>
    <border>
      <left style="thin">
        <color rgb="FF003434"/>
      </left>
      <right style="thin">
        <color rgb="FF003434"/>
      </right>
      <top style="thin">
        <color rgb="FF003434"/>
      </top>
      <bottom/>
      <diagonal/>
    </border>
    <border>
      <left style="thin">
        <color rgb="FF003434"/>
      </left>
      <right/>
      <top style="thin">
        <color rgb="FF003434"/>
      </top>
      <bottom style="thin">
        <color rgb="FF003434"/>
      </bottom>
      <diagonal/>
    </border>
    <border>
      <left/>
      <right/>
      <top style="thin">
        <color rgb="FF003434"/>
      </top>
      <bottom style="thin">
        <color rgb="FF003434"/>
      </bottom>
      <diagonal/>
    </border>
    <border>
      <left/>
      <right style="thin">
        <color rgb="FF003434"/>
      </right>
      <top style="thin">
        <color rgb="FF003434"/>
      </top>
      <bottom style="thin">
        <color rgb="FF003434"/>
      </bottom>
      <diagonal/>
    </border>
    <border>
      <left style="thin">
        <color rgb="FF003434"/>
      </left>
      <right style="thin">
        <color rgb="FF003434"/>
      </right>
      <top/>
      <bottom/>
      <diagonal/>
    </border>
    <border>
      <left style="thin">
        <color rgb="FF003434"/>
      </left>
      <right style="thin">
        <color rgb="FF003434"/>
      </right>
      <top/>
      <bottom style="thick">
        <color rgb="FF000000"/>
      </bottom>
      <diagonal/>
    </border>
    <border>
      <left style="thin">
        <color rgb="FF003434"/>
      </left>
      <right style="thin">
        <color rgb="FF003434"/>
      </right>
      <top style="thin">
        <color rgb="FF003434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3434"/>
      </left>
      <right/>
      <top/>
      <bottom style="thick">
        <color rgb="FF000000"/>
      </bottom>
      <diagonal/>
    </border>
    <border>
      <left style="thin">
        <color rgb="FF003434"/>
      </left>
      <right/>
      <top/>
      <bottom style="thin">
        <color rgb="FFD9D9D9"/>
      </bottom>
      <diagonal/>
    </border>
    <border>
      <left style="thin">
        <color rgb="FFA6A6A6"/>
      </left>
      <right style="thin">
        <color rgb="FFA6A6A6"/>
      </right>
      <top/>
      <bottom style="thin">
        <color rgb="FFB7B7B7"/>
      </bottom>
      <diagonal/>
    </border>
    <border>
      <left style="thin">
        <color rgb="FFA6A6A6"/>
      </left>
      <right/>
      <top/>
      <bottom style="thin">
        <color rgb="FFB7B7B7"/>
      </bottom>
      <diagonal/>
    </border>
    <border>
      <left style="thin">
        <color rgb="FFA6A6A6"/>
      </left>
      <right style="thin">
        <color rgb="FFB7B7B7"/>
      </right>
      <top/>
      <bottom style="thin">
        <color rgb="FFB7B7B7"/>
      </bottom>
      <diagonal/>
    </border>
    <border>
      <left style="thin">
        <color rgb="FF003434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003434"/>
      </right>
      <top/>
      <bottom style="thin">
        <color rgb="FFB7B7B7"/>
      </bottom>
      <diagonal/>
    </border>
    <border>
      <left style="thin">
        <color rgb="FF003434"/>
      </left>
      <right style="thin">
        <color rgb="FF003434"/>
      </right>
      <top/>
      <bottom style="thin">
        <color rgb="FF434343"/>
      </bottom>
      <diagonal/>
    </border>
    <border>
      <left style="thin">
        <color rgb="FF003434"/>
      </left>
      <right/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B7B7B7"/>
      </top>
      <bottom style="thin">
        <color rgb="FFB7B7B7"/>
      </bottom>
      <diagonal/>
    </border>
    <border>
      <left style="thin">
        <color rgb="FFA6A6A6"/>
      </left>
      <right/>
      <top style="thin">
        <color rgb="FFB7B7B7"/>
      </top>
      <bottom style="thin">
        <color rgb="FFB7B7B7"/>
      </bottom>
      <diagonal/>
    </border>
    <border>
      <left style="thin">
        <color rgb="FFA6A6A6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003434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003434"/>
      </right>
      <top style="thin">
        <color rgb="FFB7B7B7"/>
      </top>
      <bottom style="thin">
        <color rgb="FFB7B7B7"/>
      </bottom>
      <diagonal/>
    </border>
    <border>
      <left style="thin">
        <color rgb="FF003434"/>
      </left>
      <right style="thin">
        <color rgb="FF003434"/>
      </right>
      <top style="thin">
        <color rgb="FF434343"/>
      </top>
      <bottom style="thin">
        <color rgb="FF434343"/>
      </bottom>
      <diagonal/>
    </border>
    <border>
      <left style="thin">
        <color rgb="FFA6A6A6"/>
      </left>
      <right style="thin">
        <color rgb="FFA6A6A6"/>
      </right>
      <top style="thin">
        <color rgb="FFB7B7B7"/>
      </top>
      <bottom style="thin">
        <color rgb="FF000000"/>
      </bottom>
      <diagonal/>
    </border>
    <border>
      <left style="thin">
        <color rgb="FF003434"/>
      </left>
      <right style="thin">
        <color rgb="FFB7B7B7"/>
      </right>
      <top style="thin">
        <color rgb="FFB7B7B7"/>
      </top>
      <bottom style="thin">
        <color rgb="FF003434"/>
      </bottom>
      <diagonal/>
    </border>
    <border>
      <left style="thin">
        <color rgb="FFB7B7B7"/>
      </left>
      <right style="thin">
        <color rgb="FF003434"/>
      </right>
      <top style="thin">
        <color rgb="FFB7B7B7"/>
      </top>
      <bottom style="thin">
        <color rgb="FF003434"/>
      </bottom>
      <diagonal/>
    </border>
    <border>
      <left style="thin">
        <color rgb="FF003434"/>
      </left>
      <right style="thin">
        <color rgb="FF003434"/>
      </right>
      <top style="thin">
        <color rgb="FF434343"/>
      </top>
      <bottom style="thin">
        <color rgb="FF003434"/>
      </bottom>
      <diagonal/>
    </border>
    <border>
      <left/>
      <right/>
      <top/>
      <bottom/>
      <diagonal/>
    </border>
    <border>
      <left style="thin">
        <color rgb="FF003434"/>
      </left>
      <right/>
      <top style="medium">
        <color rgb="FF003434"/>
      </top>
      <bottom/>
      <diagonal/>
    </border>
    <border>
      <left/>
      <right/>
      <top style="medium">
        <color rgb="FF003434"/>
      </top>
      <bottom/>
      <diagonal/>
    </border>
    <border>
      <left/>
      <right style="medium">
        <color rgb="FF003434"/>
      </right>
      <top style="medium">
        <color rgb="FF003434"/>
      </top>
      <bottom/>
      <diagonal/>
    </border>
    <border>
      <left style="thin">
        <color rgb="FF003434"/>
      </left>
      <right/>
      <top style="thin">
        <color rgb="FF000000"/>
      </top>
      <bottom/>
      <diagonal/>
    </border>
    <border>
      <left/>
      <right style="thin">
        <color rgb="FF003434"/>
      </right>
      <top style="thin">
        <color rgb="FF000000"/>
      </top>
      <bottom/>
      <diagonal/>
    </border>
    <border>
      <left/>
      <right style="thin">
        <color rgb="FF003434"/>
      </right>
      <top style="medium">
        <color rgb="FF003434"/>
      </top>
      <bottom/>
      <diagonal/>
    </border>
    <border>
      <left/>
      <right style="thin">
        <color rgb="FF003434"/>
      </right>
      <top style="thin">
        <color rgb="FF003434"/>
      </top>
      <bottom style="thick">
        <color rgb="FF003434"/>
      </bottom>
      <diagonal/>
    </border>
    <border>
      <left style="thin">
        <color rgb="FF003434"/>
      </left>
      <right style="thin">
        <color rgb="FF003434"/>
      </right>
      <top style="thin">
        <color rgb="FF003434"/>
      </top>
      <bottom style="thick">
        <color rgb="FF003434"/>
      </bottom>
      <diagonal/>
    </border>
    <border>
      <left style="thin">
        <color rgb="FF000000"/>
      </left>
      <right style="thin">
        <color rgb="FF003434"/>
      </right>
      <top style="thin">
        <color rgb="FF003434"/>
      </top>
      <bottom style="thick">
        <color rgb="FF003434"/>
      </bottom>
      <diagonal/>
    </border>
    <border>
      <left style="thin">
        <color rgb="FF003434"/>
      </left>
      <right style="thin">
        <color rgb="FFA6A6A6"/>
      </right>
      <top/>
      <bottom style="thin">
        <color rgb="FFB7B7B7"/>
      </bottom>
      <diagonal/>
    </border>
    <border>
      <left style="thin">
        <color rgb="FF000000"/>
      </left>
      <right/>
      <top/>
      <bottom style="thin">
        <color rgb="FFD9D9D9"/>
      </bottom>
      <diagonal/>
    </border>
    <border>
      <left style="thin">
        <color rgb="FF003434"/>
      </left>
      <right style="thin">
        <color rgb="FF000000"/>
      </right>
      <top/>
      <bottom style="thin">
        <color rgb="FFD9D9D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 style="thin">
        <color rgb="FF003434"/>
      </left>
      <right style="thin">
        <color rgb="FFA6A6A6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A6A6A6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/>
      <top style="thin">
        <color rgb="FFD9D9D9"/>
      </top>
      <bottom style="thin">
        <color rgb="FFD9D9D9"/>
      </bottom>
      <diagonal/>
    </border>
    <border>
      <left style="thin">
        <color rgb="FF003434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3434"/>
      </left>
      <right style="thin">
        <color rgb="FFA6A6A6"/>
      </right>
      <top style="thin">
        <color rgb="FFB7B7B7"/>
      </top>
      <bottom style="thin">
        <color rgb="FF003434"/>
      </bottom>
      <diagonal/>
    </border>
    <border>
      <left style="thin">
        <color rgb="FFA6A6A6"/>
      </left>
      <right style="thin">
        <color rgb="FFA6A6A6"/>
      </right>
      <top style="thin">
        <color rgb="FFB7B7B7"/>
      </top>
      <bottom style="thin">
        <color rgb="FF003434"/>
      </bottom>
      <diagonal/>
    </border>
    <border>
      <left style="thin">
        <color rgb="FFA6A6A6"/>
      </left>
      <right style="thin">
        <color rgb="FFB7B7B7"/>
      </right>
      <top style="thin">
        <color rgb="FFB7B7B7"/>
      </top>
      <bottom style="thin">
        <color rgb="FF003434"/>
      </bottom>
      <diagonal/>
    </border>
    <border>
      <left style="thin">
        <color rgb="FFB7B7B7"/>
      </left>
      <right style="thin">
        <color rgb="FFA6A6A6"/>
      </right>
      <top style="thin">
        <color rgb="FFB7B7B7"/>
      </top>
      <bottom style="thin">
        <color rgb="FF003434"/>
      </bottom>
      <diagonal/>
    </border>
    <border>
      <left style="thin">
        <color rgb="FF000000"/>
      </left>
      <right/>
      <top style="thin">
        <color rgb="FFD9D9D9"/>
      </top>
      <bottom style="thin">
        <color rgb="FF000000"/>
      </bottom>
      <diagonal/>
    </border>
    <border>
      <left style="thin">
        <color rgb="FF003434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3F3F3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666666"/>
      </top>
      <bottom style="medium">
        <color rgb="FF000000"/>
      </bottom>
      <diagonal/>
    </border>
    <border>
      <left style="thin">
        <color rgb="FF666666"/>
      </left>
      <right style="thin">
        <color rgb="FF999999"/>
      </right>
      <top style="thin">
        <color rgb="FF666666"/>
      </top>
      <bottom style="medium">
        <color rgb="FF000000"/>
      </bottom>
      <diagonal/>
    </border>
    <border>
      <left/>
      <right/>
      <top style="thin">
        <color rgb="FF666666"/>
      </top>
      <bottom style="medium">
        <color rgb="FF000000"/>
      </bottom>
      <diagonal/>
    </border>
    <border>
      <left style="thin">
        <color rgb="FF999999"/>
      </left>
      <right style="medium">
        <color rgb="FF000000"/>
      </right>
      <top style="thin">
        <color rgb="FF666666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3434"/>
      </bottom>
      <diagonal/>
    </border>
    <border>
      <left style="medium">
        <color rgb="FFFFFFFF"/>
      </left>
      <right style="medium">
        <color rgb="FF000000"/>
      </right>
      <top/>
      <bottom style="medium">
        <color rgb="FF003434"/>
      </bottom>
      <diagonal/>
    </border>
    <border>
      <left style="medium">
        <color rgb="FFFFFFFF"/>
      </left>
      <right style="medium">
        <color rgb="FF003434"/>
      </right>
      <top/>
      <bottom style="medium">
        <color rgb="FF00343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 style="medium">
        <color rgb="FF000000"/>
      </right>
      <top/>
      <bottom style="thin">
        <color rgb="FFD9D9D9"/>
      </bottom>
      <diagonal/>
    </border>
    <border>
      <left style="medium">
        <color rgb="FF000000"/>
      </left>
      <right style="thin">
        <color rgb="FF434343"/>
      </right>
      <top/>
      <bottom style="thin">
        <color rgb="FF434343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medium">
        <color rgb="FF000000"/>
      </right>
      <top/>
      <bottom style="thin">
        <color rgb="FFD9D9D9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/>
      <top style="medium">
        <color rgb="FF000000"/>
      </top>
      <bottom style="medium">
        <color rgb="FFFFFFFF"/>
      </bottom>
      <diagonal/>
    </border>
    <border>
      <left/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/>
      <right/>
      <top style="medium">
        <color rgb="FF000000"/>
      </top>
      <bottom style="medium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/>
      <bottom style="medium">
        <color rgb="FFFFFFFF"/>
      </bottom>
      <diagonal/>
    </border>
    <border>
      <left style="medium">
        <color rgb="FF003434"/>
      </left>
      <right style="medium">
        <color rgb="FF000000"/>
      </right>
      <top style="medium">
        <color rgb="FF003434"/>
      </top>
      <bottom style="medium">
        <color rgb="FFD9D9D9"/>
      </bottom>
      <diagonal/>
    </border>
    <border>
      <left/>
      <right style="medium">
        <color rgb="FFFFFFFF"/>
      </right>
      <top style="medium">
        <color rgb="FF003434"/>
      </top>
      <bottom/>
      <diagonal/>
    </border>
    <border>
      <left style="medium">
        <color rgb="FFFFFFFF"/>
      </left>
      <right style="medium">
        <color rgb="FFFFFFFF"/>
      </right>
      <top style="medium">
        <color rgb="FF003434"/>
      </top>
      <bottom style="medium">
        <color rgb="FFFFFFFF"/>
      </bottom>
      <diagonal/>
    </border>
    <border>
      <left style="medium">
        <color rgb="FFFFFFFF"/>
      </left>
      <right style="medium">
        <color rgb="FF003434"/>
      </right>
      <top style="medium">
        <color rgb="FF003434"/>
      </top>
      <bottom style="medium">
        <color rgb="FFFFFFFF"/>
      </bottom>
      <diagonal/>
    </border>
    <border>
      <left style="medium">
        <color rgb="FF000000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medium">
        <color rgb="FF000000"/>
      </right>
      <top style="thin">
        <color rgb="FFD9D9D9"/>
      </top>
      <bottom style="thin">
        <color rgb="FFD9D9D9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 style="medium">
        <color rgb="FF003434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000000"/>
      </right>
      <top style="medium">
        <color rgb="FF000000"/>
      </top>
      <bottom style="medium">
        <color rgb="FFD9D9D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3434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thin">
        <color rgb="FFD9D9D9"/>
      </top>
      <bottom style="thin">
        <color rgb="FFD9D9D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 style="medium">
        <color rgb="FF000000"/>
      </bottom>
      <diagonal/>
    </border>
    <border>
      <left/>
      <right style="thin">
        <color rgb="FFD9D9D9"/>
      </right>
      <top style="thin">
        <color rgb="FFD9D9D9"/>
      </top>
      <bottom style="medium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medium">
        <color rgb="FF000000"/>
      </bottom>
      <diagonal/>
    </border>
    <border>
      <left style="thin">
        <color rgb="FFD9D9D9"/>
      </left>
      <right style="medium">
        <color rgb="FF000000"/>
      </right>
      <top style="thin">
        <color rgb="FFD9D9D9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/>
      <top style="medium">
        <color rgb="FFFFFFFF"/>
      </top>
      <bottom style="medium">
        <color rgb="FF00000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/>
      <top style="medium">
        <color rgb="FFFFFFFF"/>
      </top>
      <bottom style="medium">
        <color rgb="FF000000"/>
      </bottom>
      <diagonal/>
    </border>
    <border>
      <left style="medium">
        <color rgb="FF003434"/>
      </left>
      <right style="medium">
        <color rgb="FFD9D9D9"/>
      </right>
      <top style="medium">
        <color rgb="FFD9D9D9"/>
      </top>
      <bottom style="medium">
        <color rgb="FF00343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003434"/>
      </bottom>
      <diagonal/>
    </border>
    <border>
      <left style="medium">
        <color rgb="FFD9D9D9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003434"/>
      </right>
      <top style="medium">
        <color rgb="FFFFFFFF"/>
      </top>
      <bottom style="medium">
        <color rgb="FF003434"/>
      </bottom>
      <diagonal/>
    </border>
    <border>
      <left style="medium">
        <color rgb="FF000000"/>
      </left>
      <right/>
      <top style="thin">
        <color rgb="FFD9D9D9"/>
      </top>
      <bottom style="medium">
        <color rgb="FF000000"/>
      </bottom>
      <diagonal/>
    </border>
    <border>
      <left/>
      <right/>
      <top style="thin">
        <color rgb="FFD9D9D9"/>
      </top>
      <bottom style="medium">
        <color rgb="FF000000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D9D9D9"/>
      </right>
      <top style="thin">
        <color rgb="FFD9D9D9"/>
      </top>
      <bottom style="medium">
        <color rgb="FF000000"/>
      </bottom>
      <diagonal/>
    </border>
    <border>
      <left style="thin">
        <color rgb="FFD9D9D9"/>
      </left>
      <right/>
      <top style="thin">
        <color rgb="FFD9D9D9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medium">
        <color rgb="FF000000"/>
      </right>
      <top/>
      <bottom style="thin">
        <color rgb="FFB7B7B7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/>
      <diagonal/>
    </border>
    <border>
      <left style="thin">
        <color rgb="FFB7B7B7"/>
      </left>
      <right/>
      <top/>
      <bottom style="medium">
        <color rgb="FF000000"/>
      </bottom>
      <diagonal/>
    </border>
    <border>
      <left/>
      <right style="thin">
        <color rgb="FFB7B7B7"/>
      </right>
      <top/>
      <bottom style="medium">
        <color rgb="FF000000"/>
      </bottom>
      <diagonal/>
    </border>
    <border>
      <left/>
      <right/>
      <top style="thin">
        <color rgb="FFB7B7B7"/>
      </top>
      <bottom style="medium">
        <color rgb="FF000000"/>
      </bottom>
      <diagonal/>
    </border>
    <border>
      <left/>
      <right style="medium">
        <color rgb="FF000000"/>
      </right>
      <top style="thin">
        <color rgb="FFB7B7B7"/>
      </top>
      <bottom style="medium">
        <color rgb="FF000000"/>
      </bottom>
      <diagonal/>
    </border>
    <border>
      <left/>
      <right style="medium">
        <color rgb="FF000000"/>
      </right>
      <top style="thin">
        <color rgb="FFD9D9D9"/>
      </top>
      <bottom style="thin">
        <color rgb="FFD9D9D9"/>
      </bottom>
      <diagonal/>
    </border>
    <border>
      <left style="medium">
        <color rgb="FF000000"/>
      </left>
      <right style="thin">
        <color rgb="FFD9D9D9"/>
      </right>
      <top style="thin">
        <color rgb="FFD9D9D9"/>
      </top>
      <bottom style="medium">
        <color rgb="FF003434"/>
      </bottom>
      <diagonal/>
    </border>
    <border>
      <left style="thin">
        <color rgb="FFD9D9D9"/>
      </left>
      <right/>
      <top style="thin">
        <color rgb="FFD9D9D9"/>
      </top>
      <bottom style="medium">
        <color rgb="FF003434"/>
      </bottom>
      <diagonal/>
    </border>
    <border>
      <left/>
      <right style="medium">
        <color rgb="FF000000"/>
      </right>
      <top style="thin">
        <color rgb="FFD9D9D9"/>
      </top>
      <bottom style="medium">
        <color rgb="FF003434"/>
      </bottom>
      <diagonal/>
    </border>
    <border>
      <left/>
      <right style="medium">
        <color rgb="FF000000"/>
      </right>
      <top style="thin">
        <color rgb="FFD9D9D9"/>
      </top>
      <bottom style="medium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D9D9D9"/>
      </left>
      <right/>
      <top style="medium">
        <color rgb="FF000000"/>
      </top>
      <bottom style="thin">
        <color rgb="FFD9D9D9"/>
      </bottom>
      <diagonal/>
    </border>
    <border>
      <left/>
      <right style="medium">
        <color rgb="FF000000"/>
      </right>
      <top style="medium">
        <color rgb="FF000000"/>
      </top>
      <bottom style="thin">
        <color rgb="FFD9D9D9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B7B7B7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B7B7B7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B7B7B7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B7B7B7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B7B7B7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B7B7B7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0">
    <xf numFmtId="0" fontId="0" fillId="0" borderId="0" xfId="0" applyFont="1" applyAlignment="1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5" borderId="1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5" borderId="0" xfId="0" applyFont="1" applyFill="1" applyAlignment="1">
      <alignment vertical="center" wrapText="1"/>
    </xf>
    <xf numFmtId="0" fontId="9" fillId="6" borderId="22" xfId="0" applyFont="1" applyFill="1" applyBorder="1" applyAlignment="1">
      <alignment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vertical="center" wrapText="1"/>
    </xf>
    <xf numFmtId="0" fontId="9" fillId="6" borderId="24" xfId="0" applyFont="1" applyFill="1" applyBorder="1" applyAlignment="1">
      <alignment vertical="center" wrapText="1"/>
    </xf>
    <xf numFmtId="0" fontId="9" fillId="6" borderId="25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9" fillId="6" borderId="26" xfId="0" applyFont="1" applyFill="1" applyBorder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12" fillId="6" borderId="25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12" fillId="6" borderId="26" xfId="0" applyFont="1" applyFill="1" applyBorder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3" fillId="5" borderId="31" xfId="0" applyFont="1" applyFill="1" applyBorder="1" applyAlignment="1">
      <alignment vertical="center" wrapText="1"/>
    </xf>
    <xf numFmtId="0" fontId="13" fillId="5" borderId="35" xfId="0" applyFont="1" applyFill="1" applyBorder="1" applyAlignment="1">
      <alignment vertical="center" wrapText="1"/>
    </xf>
    <xf numFmtId="0" fontId="9" fillId="6" borderId="39" xfId="0" applyFont="1" applyFill="1" applyBorder="1" applyAlignment="1">
      <alignment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vertical="center" wrapText="1"/>
    </xf>
    <xf numFmtId="0" fontId="9" fillId="6" borderId="41" xfId="0" applyFont="1" applyFill="1" applyBorder="1" applyAlignment="1">
      <alignment vertical="center" wrapText="1"/>
    </xf>
    <xf numFmtId="0" fontId="9" fillId="5" borderId="0" xfId="0" applyFont="1" applyFill="1" applyAlignment="1">
      <alignment horizontal="center" vertical="center" wrapText="1"/>
    </xf>
    <xf numFmtId="0" fontId="13" fillId="5" borderId="42" xfId="0" applyFont="1" applyFill="1" applyBorder="1" applyAlignment="1">
      <alignment vertical="center" wrapText="1"/>
    </xf>
    <xf numFmtId="0" fontId="13" fillId="5" borderId="46" xfId="0" applyFont="1" applyFill="1" applyBorder="1" applyAlignment="1">
      <alignment vertical="center" wrapText="1"/>
    </xf>
    <xf numFmtId="0" fontId="13" fillId="5" borderId="51" xfId="0" applyFont="1" applyFill="1" applyBorder="1" applyAlignment="1">
      <alignment vertical="center" wrapText="1"/>
    </xf>
    <xf numFmtId="0" fontId="12" fillId="8" borderId="0" xfId="0" applyFont="1" applyFill="1" applyAlignment="1">
      <alignment horizontal="center" vertical="center" wrapText="1"/>
    </xf>
    <xf numFmtId="0" fontId="14" fillId="6" borderId="25" xfId="0" applyFont="1" applyFill="1" applyBorder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4" fillId="6" borderId="26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 wrapText="1"/>
    </xf>
    <xf numFmtId="164" fontId="13" fillId="5" borderId="42" xfId="0" applyNumberFormat="1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vertical="center" wrapText="1"/>
    </xf>
    <xf numFmtId="164" fontId="13" fillId="5" borderId="31" xfId="0" applyNumberFormat="1" applyFont="1" applyFill="1" applyBorder="1" applyAlignment="1">
      <alignment horizontal="center" vertical="center" wrapText="1"/>
    </xf>
    <xf numFmtId="164" fontId="13" fillId="5" borderId="35" xfId="0" applyNumberFormat="1" applyFont="1" applyFill="1" applyBorder="1" applyAlignment="1">
      <alignment horizontal="center" vertical="center" wrapText="1"/>
    </xf>
    <xf numFmtId="1" fontId="15" fillId="16" borderId="63" xfId="0" applyNumberFormat="1" applyFont="1" applyFill="1" applyBorder="1" applyAlignment="1">
      <alignment horizontal="center" vertical="center" wrapText="1"/>
    </xf>
    <xf numFmtId="0" fontId="16" fillId="6" borderId="64" xfId="0" applyFont="1" applyFill="1" applyBorder="1" applyAlignment="1">
      <alignment horizontal="center" vertical="center" wrapText="1"/>
    </xf>
    <xf numFmtId="1" fontId="17" fillId="12" borderId="63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vertical="center"/>
    </xf>
    <xf numFmtId="0" fontId="16" fillId="6" borderId="64" xfId="0" applyFont="1" applyFill="1" applyBorder="1" applyAlignment="1">
      <alignment vertical="center"/>
    </xf>
    <xf numFmtId="0" fontId="16" fillId="6" borderId="65" xfId="0" applyFont="1" applyFill="1" applyBorder="1" applyAlignment="1">
      <alignment vertical="center"/>
    </xf>
    <xf numFmtId="0" fontId="16" fillId="6" borderId="64" xfId="0" applyFont="1" applyFill="1" applyBorder="1" applyAlignment="1">
      <alignment horizontal="center" vertical="center"/>
    </xf>
    <xf numFmtId="1" fontId="17" fillId="17" borderId="63" xfId="0" applyNumberFormat="1" applyFont="1" applyFill="1" applyBorder="1" applyAlignment="1">
      <alignment horizontal="center" vertical="center" wrapText="1"/>
    </xf>
    <xf numFmtId="0" fontId="16" fillId="6" borderId="65" xfId="0" applyFont="1" applyFill="1" applyBorder="1" applyAlignment="1">
      <alignment vertical="center"/>
    </xf>
    <xf numFmtId="0" fontId="16" fillId="6" borderId="6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6" borderId="0" xfId="0" applyFont="1" applyFill="1" applyAlignment="1">
      <alignment vertical="center"/>
    </xf>
    <xf numFmtId="0" fontId="16" fillId="6" borderId="68" xfId="0" applyFont="1" applyFill="1" applyBorder="1" applyAlignment="1">
      <alignment vertical="center"/>
    </xf>
    <xf numFmtId="166" fontId="22" fillId="6" borderId="0" xfId="0" applyNumberFormat="1" applyFont="1" applyFill="1" applyAlignment="1">
      <alignment vertical="center"/>
    </xf>
    <xf numFmtId="0" fontId="23" fillId="18" borderId="80" xfId="0" applyFont="1" applyFill="1" applyBorder="1" applyAlignment="1">
      <alignment horizontal="center" vertical="center" wrapText="1"/>
    </xf>
    <xf numFmtId="0" fontId="23" fillId="6" borderId="81" xfId="0" applyFont="1" applyFill="1" applyBorder="1" applyAlignment="1">
      <alignment horizontal="left" vertical="center" wrapText="1"/>
    </xf>
    <xf numFmtId="0" fontId="16" fillId="6" borderId="68" xfId="0" applyFont="1" applyFill="1" applyBorder="1" applyAlignment="1">
      <alignment vertical="center"/>
    </xf>
    <xf numFmtId="0" fontId="23" fillId="18" borderId="82" xfId="0" applyFont="1" applyFill="1" applyBorder="1" applyAlignment="1">
      <alignment horizontal="center" vertical="center" wrapText="1"/>
    </xf>
    <xf numFmtId="0" fontId="24" fillId="6" borderId="83" xfId="0" applyFont="1" applyFill="1" applyBorder="1" applyAlignment="1">
      <alignment horizontal="center" vertical="center" wrapText="1"/>
    </xf>
    <xf numFmtId="0" fontId="24" fillId="6" borderId="84" xfId="0" applyFont="1" applyFill="1" applyBorder="1" applyAlignment="1">
      <alignment horizontal="center" vertical="center" wrapText="1"/>
    </xf>
    <xf numFmtId="0" fontId="24" fillId="18" borderId="85" xfId="0" applyFont="1" applyFill="1" applyBorder="1" applyAlignment="1">
      <alignment horizontal="center" vertical="center" wrapText="1"/>
    </xf>
    <xf numFmtId="0" fontId="23" fillId="6" borderId="86" xfId="0" applyFont="1" applyFill="1" applyBorder="1" applyAlignment="1">
      <alignment horizontal="left" vertical="center" wrapText="1"/>
    </xf>
    <xf numFmtId="0" fontId="25" fillId="6" borderId="87" xfId="0" applyFont="1" applyFill="1" applyBorder="1" applyAlignment="1">
      <alignment horizontal="center" vertical="center"/>
    </xf>
    <xf numFmtId="0" fontId="25" fillId="18" borderId="88" xfId="0" applyFont="1" applyFill="1" applyBorder="1" applyAlignment="1">
      <alignment horizontal="center" vertical="center" wrapText="1"/>
    </xf>
    <xf numFmtId="0" fontId="25" fillId="18" borderId="89" xfId="0" applyFont="1" applyFill="1" applyBorder="1" applyAlignment="1">
      <alignment horizontal="center" vertical="center" wrapText="1"/>
    </xf>
    <xf numFmtId="0" fontId="25" fillId="18" borderId="90" xfId="0" applyFont="1" applyFill="1" applyBorder="1" applyAlignment="1">
      <alignment horizontal="center" vertical="center"/>
    </xf>
    <xf numFmtId="0" fontId="23" fillId="19" borderId="91" xfId="0" applyFont="1" applyFill="1" applyBorder="1" applyAlignment="1">
      <alignment horizontal="center" vertical="center" wrapText="1"/>
    </xf>
    <xf numFmtId="0" fontId="23" fillId="2" borderId="92" xfId="0" applyFont="1" applyFill="1" applyBorder="1" applyAlignment="1">
      <alignment horizontal="left" vertical="center" wrapText="1"/>
    </xf>
    <xf numFmtId="0" fontId="23" fillId="19" borderId="93" xfId="0" applyFont="1" applyFill="1" applyBorder="1" applyAlignment="1">
      <alignment horizontal="center" vertical="center" wrapText="1"/>
    </xf>
    <xf numFmtId="0" fontId="24" fillId="19" borderId="96" xfId="0" applyFont="1" applyFill="1" applyBorder="1" applyAlignment="1">
      <alignment horizontal="center" vertical="center" wrapText="1"/>
    </xf>
    <xf numFmtId="0" fontId="23" fillId="2" borderId="97" xfId="0" applyFont="1" applyFill="1" applyBorder="1" applyAlignment="1">
      <alignment horizontal="left" vertical="center" wrapText="1"/>
    </xf>
    <xf numFmtId="0" fontId="25" fillId="2" borderId="87" xfId="0" applyFont="1" applyFill="1" applyBorder="1" applyAlignment="1">
      <alignment horizontal="center" vertical="center"/>
    </xf>
    <xf numFmtId="0" fontId="25" fillId="19" borderId="88" xfId="0" applyFont="1" applyFill="1" applyBorder="1" applyAlignment="1">
      <alignment horizontal="center" vertical="center" wrapText="1"/>
    </xf>
    <xf numFmtId="0" fontId="23" fillId="6" borderId="92" xfId="0" applyFont="1" applyFill="1" applyBorder="1" applyAlignment="1">
      <alignment horizontal="left" vertical="center" wrapText="1"/>
    </xf>
    <xf numFmtId="0" fontId="23" fillId="18" borderId="93" xfId="0" applyFont="1" applyFill="1" applyBorder="1" applyAlignment="1">
      <alignment horizontal="center" vertical="center" wrapText="1"/>
    </xf>
    <xf numFmtId="0" fontId="23" fillId="6" borderId="97" xfId="0" applyFont="1" applyFill="1" applyBorder="1" applyAlignment="1">
      <alignment horizontal="left" vertical="center" wrapText="1"/>
    </xf>
    <xf numFmtId="0" fontId="24" fillId="2" borderId="95" xfId="0" applyFont="1" applyFill="1" applyBorder="1" applyAlignment="1">
      <alignment horizontal="left" vertical="center" wrapText="1"/>
    </xf>
    <xf numFmtId="0" fontId="24" fillId="6" borderId="95" xfId="0" applyFont="1" applyFill="1" applyBorder="1" applyAlignment="1">
      <alignment horizontal="left" vertical="center" wrapText="1"/>
    </xf>
    <xf numFmtId="0" fontId="23" fillId="2" borderId="92" xfId="0" applyFont="1" applyFill="1" applyBorder="1" applyAlignment="1">
      <alignment horizontal="left" vertical="center" wrapText="1"/>
    </xf>
    <xf numFmtId="0" fontId="24" fillId="2" borderId="94" xfId="0" applyFont="1" applyFill="1" applyBorder="1" applyAlignment="1">
      <alignment horizontal="left" vertical="center" wrapText="1"/>
    </xf>
    <xf numFmtId="0" fontId="25" fillId="2" borderId="87" xfId="0" applyFont="1" applyFill="1" applyBorder="1" applyAlignment="1">
      <alignment horizontal="center" vertical="center"/>
    </xf>
    <xf numFmtId="0" fontId="23" fillId="6" borderId="92" xfId="0" applyFont="1" applyFill="1" applyBorder="1" applyAlignment="1">
      <alignment horizontal="left" vertical="center" wrapText="1"/>
    </xf>
    <xf numFmtId="0" fontId="24" fillId="6" borderId="94" xfId="0" applyFont="1" applyFill="1" applyBorder="1" applyAlignment="1">
      <alignment horizontal="left" vertical="center" wrapText="1"/>
    </xf>
    <xf numFmtId="0" fontId="25" fillId="6" borderId="87" xfId="0" applyFont="1" applyFill="1" applyBorder="1" applyAlignment="1">
      <alignment horizontal="center" vertical="center"/>
    </xf>
    <xf numFmtId="0" fontId="25" fillId="6" borderId="87" xfId="0" applyFont="1" applyFill="1" applyBorder="1" applyAlignment="1">
      <alignment horizontal="center" vertical="center"/>
    </xf>
    <xf numFmtId="0" fontId="23" fillId="6" borderId="92" xfId="0" applyFont="1" applyFill="1" applyBorder="1" applyAlignment="1">
      <alignment horizontal="center" vertical="center" wrapText="1"/>
    </xf>
    <xf numFmtId="0" fontId="23" fillId="2" borderId="92" xfId="0" applyFont="1" applyFill="1" applyBorder="1" applyAlignment="1">
      <alignment horizontal="center" vertical="center" wrapText="1"/>
    </xf>
    <xf numFmtId="0" fontId="23" fillId="19" borderId="98" xfId="0" applyFont="1" applyFill="1" applyBorder="1" applyAlignment="1">
      <alignment horizontal="center" vertical="center" wrapText="1"/>
    </xf>
    <xf numFmtId="0" fontId="23" fillId="2" borderId="99" xfId="0" applyFont="1" applyFill="1" applyBorder="1" applyAlignment="1">
      <alignment horizontal="center" vertical="center" wrapText="1"/>
    </xf>
    <xf numFmtId="0" fontId="23" fillId="19" borderId="100" xfId="0" applyFont="1" applyFill="1" applyBorder="1" applyAlignment="1">
      <alignment horizontal="center" vertical="center" wrapText="1"/>
    </xf>
    <xf numFmtId="0" fontId="24" fillId="2" borderId="101" xfId="0" applyFont="1" applyFill="1" applyBorder="1" applyAlignment="1">
      <alignment horizontal="left" vertical="center" wrapText="1"/>
    </xf>
    <xf numFmtId="0" fontId="24" fillId="2" borderId="102" xfId="0" applyFont="1" applyFill="1" applyBorder="1" applyAlignment="1">
      <alignment horizontal="left" vertical="center" wrapText="1"/>
    </xf>
    <xf numFmtId="0" fontId="23" fillId="2" borderId="103" xfId="0" applyFont="1" applyFill="1" applyBorder="1" applyAlignment="1">
      <alignment horizontal="left" vertical="center" wrapText="1"/>
    </xf>
    <xf numFmtId="0" fontId="25" fillId="2" borderId="104" xfId="0" applyFont="1" applyFill="1" applyBorder="1" applyAlignment="1">
      <alignment horizontal="center" vertical="center"/>
    </xf>
    <xf numFmtId="0" fontId="25" fillId="19" borderId="105" xfId="0" applyFont="1" applyFill="1" applyBorder="1" applyAlignment="1">
      <alignment horizontal="center" vertical="center" wrapText="1"/>
    </xf>
    <xf numFmtId="0" fontId="25" fillId="18" borderId="106" xfId="0" applyFont="1" applyFill="1" applyBorder="1" applyAlignment="1">
      <alignment horizontal="center" vertical="center" wrapText="1"/>
    </xf>
    <xf numFmtId="0" fontId="25" fillId="18" borderId="107" xfId="0" applyFont="1" applyFill="1" applyBorder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1" fontId="17" fillId="20" borderId="108" xfId="0" applyNumberFormat="1" applyFont="1" applyFill="1" applyBorder="1" applyAlignment="1">
      <alignment horizontal="center" vertical="center" textRotation="90" wrapText="1"/>
    </xf>
    <xf numFmtId="0" fontId="27" fillId="6" borderId="65" xfId="0" applyFont="1" applyFill="1" applyBorder="1" applyAlignment="1">
      <alignment horizontal="left" vertical="center"/>
    </xf>
    <xf numFmtId="0" fontId="27" fillId="6" borderId="65" xfId="0" applyFont="1" applyFill="1" applyBorder="1" applyAlignment="1">
      <alignment horizontal="center" vertical="center"/>
    </xf>
    <xf numFmtId="1" fontId="17" fillId="17" borderId="109" xfId="0" applyNumberFormat="1" applyFont="1" applyFill="1" applyBorder="1" applyAlignment="1">
      <alignment horizontal="center" vertical="center" textRotation="90" wrapText="1"/>
    </xf>
    <xf numFmtId="0" fontId="27" fillId="6" borderId="65" xfId="0" applyFont="1" applyFill="1" applyBorder="1" applyAlignment="1">
      <alignment vertical="center"/>
    </xf>
    <xf numFmtId="0" fontId="27" fillId="6" borderId="65" xfId="0" applyFont="1" applyFill="1" applyBorder="1" applyAlignment="1">
      <alignment vertical="center"/>
    </xf>
    <xf numFmtId="1" fontId="17" fillId="17" borderId="110" xfId="0" applyNumberFormat="1" applyFont="1" applyFill="1" applyBorder="1" applyAlignment="1">
      <alignment horizontal="center" vertical="center" textRotation="90" wrapText="1"/>
    </xf>
    <xf numFmtId="0" fontId="19" fillId="6" borderId="0" xfId="0" applyFont="1" applyFill="1" applyAlignment="1"/>
    <xf numFmtId="0" fontId="19" fillId="6" borderId="64" xfId="0" applyFont="1" applyFill="1" applyBorder="1" applyAlignment="1">
      <alignment horizontal="left"/>
    </xf>
    <xf numFmtId="0" fontId="19" fillId="6" borderId="64" xfId="0" applyFont="1" applyFill="1" applyBorder="1" applyAlignment="1">
      <alignment horizontal="center"/>
    </xf>
    <xf numFmtId="0" fontId="27" fillId="6" borderId="64" xfId="0" applyFont="1" applyFill="1" applyBorder="1" applyAlignment="1">
      <alignment vertical="center"/>
    </xf>
    <xf numFmtId="0" fontId="18" fillId="0" borderId="0" xfId="0" applyFont="1"/>
    <xf numFmtId="0" fontId="29" fillId="6" borderId="111" xfId="0" applyFont="1" applyFill="1" applyBorder="1" applyAlignment="1">
      <alignment horizontal="center" vertical="center"/>
    </xf>
    <xf numFmtId="0" fontId="31" fillId="6" borderId="116" xfId="0" applyFont="1" applyFill="1" applyBorder="1" applyAlignment="1">
      <alignment horizontal="center" vertical="center"/>
    </xf>
    <xf numFmtId="0" fontId="31" fillId="6" borderId="116" xfId="0" applyFont="1" applyFill="1" applyBorder="1" applyAlignment="1">
      <alignment horizontal="center" vertical="center" textRotation="90"/>
    </xf>
    <xf numFmtId="0" fontId="23" fillId="18" borderId="113" xfId="0" applyFont="1" applyFill="1" applyBorder="1" applyAlignment="1">
      <alignment horizontal="left" vertical="center" wrapText="1"/>
    </xf>
    <xf numFmtId="0" fontId="23" fillId="18" borderId="121" xfId="0" applyFont="1" applyFill="1" applyBorder="1" applyAlignment="1">
      <alignment horizontal="center" vertical="center" wrapText="1"/>
    </xf>
    <xf numFmtId="0" fontId="23" fillId="18" borderId="113" xfId="0" applyFont="1" applyFill="1" applyBorder="1" applyAlignment="1">
      <alignment horizontal="center" vertical="center" wrapText="1"/>
    </xf>
    <xf numFmtId="2" fontId="33" fillId="6" borderId="116" xfId="0" applyNumberFormat="1" applyFont="1" applyFill="1" applyBorder="1" applyAlignment="1">
      <alignment horizontal="center" vertical="center"/>
    </xf>
    <xf numFmtId="3" fontId="27" fillId="6" borderId="122" xfId="0" applyNumberFormat="1" applyFont="1" applyFill="1" applyBorder="1" applyAlignment="1">
      <alignment horizontal="center" vertical="center"/>
    </xf>
    <xf numFmtId="0" fontId="27" fillId="18" borderId="87" xfId="0" applyFont="1" applyFill="1" applyBorder="1" applyAlignment="1">
      <alignment horizontal="center" vertical="center"/>
    </xf>
    <xf numFmtId="0" fontId="27" fillId="18" borderId="90" xfId="0" applyFont="1" applyFill="1" applyBorder="1" applyAlignment="1">
      <alignment horizontal="center" vertical="center" wrapText="1"/>
    </xf>
    <xf numFmtId="167" fontId="34" fillId="18" borderId="123" xfId="0" applyNumberFormat="1" applyFont="1" applyFill="1" applyBorder="1" applyAlignment="1">
      <alignment horizontal="center" vertical="center"/>
    </xf>
    <xf numFmtId="0" fontId="35" fillId="18" borderId="124" xfId="0" applyFont="1" applyFill="1" applyBorder="1" applyAlignment="1">
      <alignment horizontal="center" vertical="center" wrapText="1"/>
    </xf>
    <xf numFmtId="0" fontId="23" fillId="19" borderId="125" xfId="0" applyFont="1" applyFill="1" applyBorder="1" applyAlignment="1">
      <alignment horizontal="left" vertical="center" wrapText="1"/>
    </xf>
    <xf numFmtId="0" fontId="23" fillId="19" borderId="125" xfId="0" applyFont="1" applyFill="1" applyBorder="1" applyAlignment="1">
      <alignment horizontal="center" vertical="center" wrapText="1"/>
    </xf>
    <xf numFmtId="1" fontId="33" fillId="6" borderId="116" xfId="0" applyNumberFormat="1" applyFont="1" applyFill="1" applyBorder="1" applyAlignment="1">
      <alignment horizontal="center" vertical="center"/>
    </xf>
    <xf numFmtId="3" fontId="27" fillId="6" borderId="126" xfId="0" applyNumberFormat="1" applyFont="1" applyFill="1" applyBorder="1" applyAlignment="1">
      <alignment horizontal="center" vertical="center"/>
    </xf>
    <xf numFmtId="0" fontId="27" fillId="19" borderId="56" xfId="0" applyFont="1" applyFill="1" applyBorder="1" applyAlignment="1">
      <alignment horizontal="center" vertical="center"/>
    </xf>
    <xf numFmtId="0" fontId="27" fillId="19" borderId="127" xfId="0" applyFont="1" applyFill="1" applyBorder="1" applyAlignment="1">
      <alignment horizontal="center" vertical="center" wrapText="1"/>
    </xf>
    <xf numFmtId="0" fontId="35" fillId="19" borderId="124" xfId="0" applyFont="1" applyFill="1" applyBorder="1" applyAlignment="1">
      <alignment horizontal="center" vertical="center" wrapText="1"/>
    </xf>
    <xf numFmtId="0" fontId="23" fillId="18" borderId="121" xfId="0" applyFont="1" applyFill="1" applyBorder="1" applyAlignment="1">
      <alignment horizontal="left" vertical="center" wrapText="1"/>
    </xf>
    <xf numFmtId="3" fontId="27" fillId="6" borderId="126" xfId="0" applyNumberFormat="1" applyFont="1" applyFill="1" applyBorder="1" applyAlignment="1">
      <alignment horizontal="center" vertical="center"/>
    </xf>
    <xf numFmtId="0" fontId="27" fillId="6" borderId="0" xfId="0" applyFont="1" applyFill="1" applyAlignment="1">
      <alignment vertical="center"/>
    </xf>
    <xf numFmtId="0" fontId="23" fillId="19" borderId="128" xfId="0" applyFont="1" applyFill="1" applyBorder="1" applyAlignment="1">
      <alignment horizontal="left" vertical="center" wrapText="1"/>
    </xf>
    <xf numFmtId="0" fontId="23" fillId="19" borderId="128" xfId="0" applyFont="1" applyFill="1" applyBorder="1" applyAlignment="1">
      <alignment horizontal="center" vertical="center" wrapText="1"/>
    </xf>
    <xf numFmtId="3" fontId="27" fillId="6" borderId="129" xfId="0" applyNumberFormat="1" applyFont="1" applyFill="1" applyBorder="1" applyAlignment="1">
      <alignment horizontal="center" vertical="center"/>
    </xf>
    <xf numFmtId="0" fontId="27" fillId="19" borderId="130" xfId="0" applyFont="1" applyFill="1" applyBorder="1" applyAlignment="1">
      <alignment horizontal="center" vertical="center"/>
    </xf>
    <xf numFmtId="0" fontId="27" fillId="19" borderId="131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vertical="center"/>
    </xf>
    <xf numFmtId="0" fontId="19" fillId="6" borderId="0" xfId="0" applyFont="1" applyFill="1" applyAlignment="1">
      <alignment horizontal="center" vertical="center"/>
    </xf>
    <xf numFmtId="1" fontId="17" fillId="21" borderId="109" xfId="0" applyNumberFormat="1" applyFont="1" applyFill="1" applyBorder="1" applyAlignment="1">
      <alignment horizontal="center" vertical="center" textRotation="90" wrapText="1"/>
    </xf>
    <xf numFmtId="0" fontId="16" fillId="6" borderId="0" xfId="0" applyFont="1" applyFill="1" applyAlignment="1"/>
    <xf numFmtId="0" fontId="36" fillId="6" borderId="111" xfId="0" applyFont="1" applyFill="1" applyBorder="1" applyAlignment="1">
      <alignment horizontal="center" vertical="center"/>
    </xf>
    <xf numFmtId="0" fontId="16" fillId="0" borderId="0" xfId="0" applyFont="1"/>
    <xf numFmtId="0" fontId="36" fillId="6" borderId="116" xfId="0" applyFont="1" applyFill="1" applyBorder="1" applyAlignment="1">
      <alignment horizontal="center" vertical="center"/>
    </xf>
    <xf numFmtId="0" fontId="36" fillId="6" borderId="116" xfId="0" applyFont="1" applyFill="1" applyBorder="1" applyAlignment="1">
      <alignment horizontal="center" vertical="center" textRotation="90"/>
    </xf>
    <xf numFmtId="0" fontId="23" fillId="18" borderId="123" xfId="0" applyFont="1" applyFill="1" applyBorder="1" applyAlignment="1">
      <alignment horizontal="left" vertical="center" wrapText="1"/>
    </xf>
    <xf numFmtId="0" fontId="23" fillId="18" borderId="123" xfId="0" applyFont="1" applyFill="1" applyBorder="1" applyAlignment="1">
      <alignment horizontal="center" vertical="center" wrapText="1"/>
    </xf>
    <xf numFmtId="169" fontId="27" fillId="18" borderId="134" xfId="0" applyNumberFormat="1" applyFont="1" applyFill="1" applyBorder="1" applyAlignment="1">
      <alignment horizontal="center" vertical="center"/>
    </xf>
    <xf numFmtId="0" fontId="35" fillId="18" borderId="135" xfId="0" applyFont="1" applyFill="1" applyBorder="1" applyAlignment="1">
      <alignment horizontal="center" vertical="center" wrapText="1"/>
    </xf>
    <xf numFmtId="0" fontId="27" fillId="18" borderId="136" xfId="0" applyFont="1" applyFill="1" applyBorder="1" applyAlignment="1">
      <alignment horizontal="center" vertical="center"/>
    </xf>
    <xf numFmtId="3" fontId="27" fillId="18" borderId="136" xfId="0" applyNumberFormat="1" applyFont="1" applyFill="1" applyBorder="1" applyAlignment="1">
      <alignment horizontal="center" vertical="center"/>
    </xf>
    <xf numFmtId="3" fontId="27" fillId="18" borderId="88" xfId="0" applyNumberFormat="1" applyFont="1" applyFill="1" applyBorder="1" applyAlignment="1">
      <alignment horizontal="center" vertical="center"/>
    </xf>
    <xf numFmtId="167" fontId="27" fillId="18" borderId="89" xfId="0" applyNumberFormat="1" applyFont="1" applyFill="1" applyBorder="1" applyAlignment="1">
      <alignment horizontal="center" vertical="center"/>
    </xf>
    <xf numFmtId="169" fontId="27" fillId="19" borderId="134" xfId="0" applyNumberFormat="1" applyFont="1" applyFill="1" applyBorder="1" applyAlignment="1">
      <alignment horizontal="center" vertical="center"/>
    </xf>
    <xf numFmtId="0" fontId="35" fillId="19" borderId="135" xfId="0" applyFont="1" applyFill="1" applyBorder="1" applyAlignment="1">
      <alignment horizontal="center" vertical="center" wrapText="1"/>
    </xf>
    <xf numFmtId="0" fontId="27" fillId="19" borderId="134" xfId="0" applyFont="1" applyFill="1" applyBorder="1" applyAlignment="1">
      <alignment horizontal="center" vertical="center"/>
    </xf>
    <xf numFmtId="3" fontId="27" fillId="19" borderId="134" xfId="0" applyNumberFormat="1" applyFont="1" applyFill="1" applyBorder="1" applyAlignment="1">
      <alignment horizontal="center" vertical="center"/>
    </xf>
    <xf numFmtId="3" fontId="27" fillId="19" borderId="137" xfId="0" applyNumberFormat="1" applyFont="1" applyFill="1" applyBorder="1" applyAlignment="1">
      <alignment horizontal="center" vertical="center"/>
    </xf>
    <xf numFmtId="167" fontId="27" fillId="19" borderId="138" xfId="0" applyNumberFormat="1" applyFont="1" applyFill="1" applyBorder="1" applyAlignment="1">
      <alignment horizontal="center" vertical="center"/>
    </xf>
    <xf numFmtId="0" fontId="23" fillId="18" borderId="125" xfId="0" applyFont="1" applyFill="1" applyBorder="1" applyAlignment="1">
      <alignment horizontal="left" vertical="center" wrapText="1"/>
    </xf>
    <xf numFmtId="0" fontId="23" fillId="18" borderId="125" xfId="0" applyFont="1" applyFill="1" applyBorder="1" applyAlignment="1">
      <alignment horizontal="center" vertical="center" wrapText="1"/>
    </xf>
    <xf numFmtId="3" fontId="27" fillId="18" borderId="134" xfId="0" applyNumberFormat="1" applyFont="1" applyFill="1" applyBorder="1" applyAlignment="1">
      <alignment horizontal="center" vertical="center"/>
    </xf>
    <xf numFmtId="3" fontId="27" fillId="18" borderId="137" xfId="0" applyNumberFormat="1" applyFont="1" applyFill="1" applyBorder="1" applyAlignment="1">
      <alignment horizontal="center" vertical="center"/>
    </xf>
    <xf numFmtId="167" fontId="27" fillId="18" borderId="138" xfId="0" applyNumberFormat="1" applyFont="1" applyFill="1" applyBorder="1" applyAlignment="1">
      <alignment horizontal="center" vertical="center"/>
    </xf>
    <xf numFmtId="0" fontId="35" fillId="18" borderId="139" xfId="0" applyFont="1" applyFill="1" applyBorder="1" applyAlignment="1">
      <alignment horizontal="center" vertical="center" wrapText="1"/>
    </xf>
    <xf numFmtId="0" fontId="23" fillId="19" borderId="140" xfId="0" applyFont="1" applyFill="1" applyBorder="1" applyAlignment="1">
      <alignment horizontal="left" vertical="center" wrapText="1"/>
    </xf>
    <xf numFmtId="0" fontId="23" fillId="19" borderId="140" xfId="0" applyFont="1" applyFill="1" applyBorder="1" applyAlignment="1">
      <alignment horizontal="center" vertical="center" wrapText="1"/>
    </xf>
    <xf numFmtId="169" fontId="27" fillId="19" borderId="141" xfId="0" applyNumberFormat="1" applyFont="1" applyFill="1" applyBorder="1" applyAlignment="1">
      <alignment horizontal="center" vertical="center"/>
    </xf>
    <xf numFmtId="0" fontId="27" fillId="19" borderId="141" xfId="0" applyFont="1" applyFill="1" applyBorder="1" applyAlignment="1">
      <alignment horizontal="center" vertical="center"/>
    </xf>
    <xf numFmtId="0" fontId="35" fillId="19" borderId="142" xfId="0" applyFont="1" applyFill="1" applyBorder="1" applyAlignment="1">
      <alignment horizontal="center" vertical="center" wrapText="1"/>
    </xf>
    <xf numFmtId="3" fontId="27" fillId="19" borderId="143" xfId="0" applyNumberFormat="1" applyFont="1" applyFill="1" applyBorder="1" applyAlignment="1">
      <alignment horizontal="center" vertical="center"/>
    </xf>
    <xf numFmtId="3" fontId="27" fillId="19" borderId="144" xfId="0" applyNumberFormat="1" applyFont="1" applyFill="1" applyBorder="1" applyAlignment="1">
      <alignment horizontal="center" vertical="center"/>
    </xf>
    <xf numFmtId="167" fontId="27" fillId="19" borderId="145" xfId="0" applyNumberFormat="1" applyFont="1" applyFill="1" applyBorder="1" applyAlignment="1">
      <alignment horizontal="center" vertical="center"/>
    </xf>
    <xf numFmtId="0" fontId="19" fillId="6" borderId="65" xfId="0" applyFont="1" applyFill="1" applyBorder="1" applyAlignment="1"/>
    <xf numFmtId="0" fontId="37" fillId="6" borderId="146" xfId="0" applyFont="1" applyFill="1" applyBorder="1" applyAlignment="1">
      <alignment horizontal="left" vertical="center"/>
    </xf>
    <xf numFmtId="0" fontId="19" fillId="6" borderId="146" xfId="0" applyFont="1" applyFill="1" applyBorder="1" applyAlignment="1">
      <alignment vertical="center"/>
    </xf>
    <xf numFmtId="0" fontId="19" fillId="6" borderId="146" xfId="0" applyFont="1" applyFill="1" applyBorder="1" applyAlignment="1">
      <alignment horizontal="center" vertical="center"/>
    </xf>
    <xf numFmtId="0" fontId="19" fillId="6" borderId="147" xfId="0" applyFont="1" applyFill="1" applyBorder="1" applyAlignment="1"/>
    <xf numFmtId="0" fontId="19" fillId="6" borderId="148" xfId="0" applyFont="1" applyFill="1" applyBorder="1" applyAlignment="1"/>
    <xf numFmtId="0" fontId="40" fillId="18" borderId="165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49" fontId="42" fillId="6" borderId="169" xfId="0" applyNumberFormat="1" applyFont="1" applyFill="1" applyBorder="1" applyAlignment="1">
      <alignment horizontal="center" vertical="center" wrapText="1"/>
    </xf>
    <xf numFmtId="0" fontId="42" fillId="19" borderId="170" xfId="0" applyFont="1" applyFill="1" applyBorder="1" applyAlignment="1">
      <alignment horizontal="center" vertical="center" wrapText="1"/>
    </xf>
    <xf numFmtId="0" fontId="42" fillId="19" borderId="171" xfId="0" applyFont="1" applyFill="1" applyBorder="1" applyAlignment="1">
      <alignment horizontal="center" vertical="center" wrapText="1"/>
    </xf>
    <xf numFmtId="0" fontId="42" fillId="19" borderId="172" xfId="0" applyFont="1" applyFill="1" applyBorder="1" applyAlignment="1">
      <alignment horizontal="center" vertical="center" wrapText="1"/>
    </xf>
    <xf numFmtId="0" fontId="42" fillId="19" borderId="173" xfId="0" applyFont="1" applyFill="1" applyBorder="1" applyAlignment="1">
      <alignment horizontal="center" vertical="center" wrapText="1"/>
    </xf>
    <xf numFmtId="0" fontId="42" fillId="19" borderId="174" xfId="0" applyFont="1" applyFill="1" applyBorder="1" applyAlignment="1">
      <alignment horizontal="center" vertical="center" wrapText="1"/>
    </xf>
    <xf numFmtId="0" fontId="8" fillId="6" borderId="175" xfId="0" applyFont="1" applyFill="1" applyBorder="1" applyAlignment="1">
      <alignment horizontal="center" vertical="center" wrapText="1"/>
    </xf>
    <xf numFmtId="49" fontId="42" fillId="2" borderId="169" xfId="0" applyNumberFormat="1" applyFont="1" applyFill="1" applyBorder="1" applyAlignment="1">
      <alignment horizontal="center" vertical="center" wrapText="1"/>
    </xf>
    <xf numFmtId="0" fontId="42" fillId="18" borderId="163" xfId="0" applyFont="1" applyFill="1" applyBorder="1" applyAlignment="1">
      <alignment horizontal="center" vertical="center" wrapText="1"/>
    </xf>
    <xf numFmtId="0" fontId="42" fillId="18" borderId="164" xfId="0" applyFont="1" applyFill="1" applyBorder="1" applyAlignment="1">
      <alignment horizontal="center" vertical="center" wrapText="1"/>
    </xf>
    <xf numFmtId="0" fontId="42" fillId="18" borderId="165" xfId="0" applyFont="1" applyFill="1" applyBorder="1" applyAlignment="1">
      <alignment horizontal="center" vertical="center" wrapText="1"/>
    </xf>
    <xf numFmtId="0" fontId="42" fillId="18" borderId="166" xfId="0" applyFont="1" applyFill="1" applyBorder="1" applyAlignment="1">
      <alignment horizontal="center" vertical="center" wrapText="1"/>
    </xf>
    <xf numFmtId="0" fontId="42" fillId="18" borderId="167" xfId="0" applyFont="1" applyFill="1" applyBorder="1" applyAlignment="1">
      <alignment horizontal="center" vertical="center" wrapText="1"/>
    </xf>
    <xf numFmtId="0" fontId="42" fillId="19" borderId="176" xfId="0" applyFont="1" applyFill="1" applyBorder="1" applyAlignment="1">
      <alignment horizontal="center" vertical="center" wrapText="1"/>
    </xf>
    <xf numFmtId="0" fontId="42" fillId="19" borderId="177" xfId="0" applyFont="1" applyFill="1" applyBorder="1" applyAlignment="1">
      <alignment horizontal="center" vertical="center" wrapText="1"/>
    </xf>
    <xf numFmtId="0" fontId="42" fillId="19" borderId="178" xfId="0" applyFont="1" applyFill="1" applyBorder="1" applyAlignment="1">
      <alignment horizontal="center" vertical="center" wrapText="1"/>
    </xf>
    <xf numFmtId="0" fontId="8" fillId="6" borderId="179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37" fillId="6" borderId="146" xfId="0" applyFont="1" applyFill="1" applyBorder="1" applyAlignment="1">
      <alignment horizontal="left" vertical="center"/>
    </xf>
    <xf numFmtId="0" fontId="43" fillId="6" borderId="64" xfId="0" applyFont="1" applyFill="1" applyBorder="1" applyAlignment="1">
      <alignment vertical="center"/>
    </xf>
    <xf numFmtId="0" fontId="19" fillId="6" borderId="180" xfId="0" applyFont="1" applyFill="1" applyBorder="1" applyAlignment="1"/>
    <xf numFmtId="49" fontId="42" fillId="18" borderId="190" xfId="0" applyNumberFormat="1" applyFont="1" applyFill="1" applyBorder="1" applyAlignment="1">
      <alignment horizontal="center" vertical="center" wrapText="1"/>
    </xf>
    <xf numFmtId="0" fontId="45" fillId="6" borderId="191" xfId="0" applyFont="1" applyFill="1" applyBorder="1" applyAlignment="1">
      <alignment horizontal="left" vertical="center" wrapText="1"/>
    </xf>
    <xf numFmtId="0" fontId="45" fillId="6" borderId="192" xfId="0" applyFont="1" applyFill="1" applyBorder="1" applyAlignment="1">
      <alignment horizontal="left" vertical="center" wrapText="1"/>
    </xf>
    <xf numFmtId="0" fontId="45" fillId="6" borderId="193" xfId="0" applyFont="1" applyFill="1" applyBorder="1" applyAlignment="1">
      <alignment horizontal="left" vertical="center" wrapText="1"/>
    </xf>
    <xf numFmtId="165" fontId="45" fillId="6" borderId="194" xfId="0" applyNumberFormat="1" applyFont="1" applyFill="1" applyBorder="1" applyAlignment="1">
      <alignment vertical="center" wrapText="1"/>
    </xf>
    <xf numFmtId="165" fontId="45" fillId="6" borderId="9" xfId="0" applyNumberFormat="1" applyFont="1" applyFill="1" applyBorder="1" applyAlignment="1">
      <alignment vertical="center" wrapText="1"/>
    </xf>
    <xf numFmtId="0" fontId="35" fillId="22" borderId="123" xfId="0" applyFont="1" applyFill="1" applyBorder="1" applyAlignment="1">
      <alignment horizontal="center" vertical="center" wrapText="1"/>
    </xf>
    <xf numFmtId="49" fontId="42" fillId="19" borderId="195" xfId="0" applyNumberFormat="1" applyFont="1" applyFill="1" applyBorder="1" applyAlignment="1">
      <alignment horizontal="center" vertical="center" wrapText="1"/>
    </xf>
    <xf numFmtId="0" fontId="42" fillId="19" borderId="196" xfId="0" applyFont="1" applyFill="1" applyBorder="1" applyAlignment="1">
      <alignment horizontal="center" vertical="center" wrapText="1"/>
    </xf>
    <xf numFmtId="0" fontId="45" fillId="6" borderId="197" xfId="0" applyFont="1" applyFill="1" applyBorder="1" applyAlignment="1">
      <alignment horizontal="left" vertical="center" wrapText="1"/>
    </xf>
    <xf numFmtId="0" fontId="45" fillId="6" borderId="198" xfId="0" applyFont="1" applyFill="1" applyBorder="1" applyAlignment="1">
      <alignment horizontal="left" vertical="center" wrapText="1"/>
    </xf>
    <xf numFmtId="0" fontId="45" fillId="6" borderId="199" xfId="0" applyFont="1" applyFill="1" applyBorder="1" applyAlignment="1">
      <alignment horizontal="left" vertical="center" wrapText="1"/>
    </xf>
    <xf numFmtId="0" fontId="35" fillId="22" borderId="125" xfId="0" applyFont="1" applyFill="1" applyBorder="1" applyAlignment="1">
      <alignment horizontal="center" vertical="center" wrapText="1"/>
    </xf>
    <xf numFmtId="49" fontId="42" fillId="18" borderId="195" xfId="0" applyNumberFormat="1" applyFont="1" applyFill="1" applyBorder="1" applyAlignment="1">
      <alignment horizontal="center" vertical="center" wrapText="1"/>
    </xf>
    <xf numFmtId="0" fontId="42" fillId="18" borderId="170" xfId="0" applyFont="1" applyFill="1" applyBorder="1" applyAlignment="1">
      <alignment horizontal="center" vertical="center" wrapText="1"/>
    </xf>
    <xf numFmtId="0" fontId="42" fillId="18" borderId="172" xfId="0" applyFont="1" applyFill="1" applyBorder="1" applyAlignment="1">
      <alignment horizontal="center" vertical="center" wrapText="1"/>
    </xf>
    <xf numFmtId="0" fontId="42" fillId="18" borderId="196" xfId="0" applyFont="1" applyFill="1" applyBorder="1" applyAlignment="1">
      <alignment horizontal="center" vertical="center" wrapText="1"/>
    </xf>
    <xf numFmtId="0" fontId="45" fillId="6" borderId="198" xfId="0" applyFont="1" applyFill="1" applyBorder="1" applyAlignment="1">
      <alignment horizontal="left" vertical="center" wrapText="1"/>
    </xf>
    <xf numFmtId="0" fontId="45" fillId="6" borderId="199" xfId="0" applyFont="1" applyFill="1" applyBorder="1" applyAlignment="1">
      <alignment horizontal="left" vertical="center" wrapText="1"/>
    </xf>
    <xf numFmtId="0" fontId="45" fillId="6" borderId="197" xfId="0" applyFont="1" applyFill="1" applyBorder="1" applyAlignment="1">
      <alignment horizontal="left" vertical="center" wrapText="1"/>
    </xf>
    <xf numFmtId="49" fontId="42" fillId="19" borderId="200" xfId="0" applyNumberFormat="1" applyFont="1" applyFill="1" applyBorder="1" applyAlignment="1">
      <alignment horizontal="center" vertical="center" wrapText="1"/>
    </xf>
    <xf numFmtId="0" fontId="42" fillId="19" borderId="201" xfId="0" applyFont="1" applyFill="1" applyBorder="1" applyAlignment="1">
      <alignment horizontal="center" vertical="center" wrapText="1"/>
    </xf>
    <xf numFmtId="0" fontId="42" fillId="19" borderId="202" xfId="0" applyFont="1" applyFill="1" applyBorder="1" applyAlignment="1">
      <alignment horizontal="center" vertical="center" wrapText="1"/>
    </xf>
    <xf numFmtId="0" fontId="42" fillId="19" borderId="203" xfId="0" applyFont="1" applyFill="1" applyBorder="1" applyAlignment="1">
      <alignment horizontal="center" vertical="center" wrapText="1"/>
    </xf>
    <xf numFmtId="0" fontId="45" fillId="6" borderId="204" xfId="0" applyFont="1" applyFill="1" applyBorder="1" applyAlignment="1">
      <alignment horizontal="left" vertical="center" wrapText="1"/>
    </xf>
    <xf numFmtId="0" fontId="45" fillId="6" borderId="205" xfId="0" applyFont="1" applyFill="1" applyBorder="1" applyAlignment="1">
      <alignment horizontal="left" vertical="center" wrapText="1"/>
    </xf>
    <xf numFmtId="0" fontId="45" fillId="6" borderId="206" xfId="0" applyFont="1" applyFill="1" applyBorder="1" applyAlignment="1">
      <alignment horizontal="left" vertical="center" wrapText="1"/>
    </xf>
    <xf numFmtId="165" fontId="45" fillId="6" borderId="207" xfId="0" applyNumberFormat="1" applyFont="1" applyFill="1" applyBorder="1" applyAlignment="1">
      <alignment vertical="center" wrapText="1"/>
    </xf>
    <xf numFmtId="165" fontId="45" fillId="6" borderId="208" xfId="0" applyNumberFormat="1" applyFont="1" applyFill="1" applyBorder="1" applyAlignment="1">
      <alignment vertical="center" wrapText="1"/>
    </xf>
    <xf numFmtId="0" fontId="35" fillId="22" borderId="128" xfId="0" applyFont="1" applyFill="1" applyBorder="1" applyAlignment="1">
      <alignment horizontal="center" vertical="center" wrapText="1"/>
    </xf>
    <xf numFmtId="1" fontId="17" fillId="20" borderId="63" xfId="0" applyNumberFormat="1" applyFont="1" applyFill="1" applyBorder="1" applyAlignment="1">
      <alignment horizontal="center" vertical="center" textRotation="90" wrapText="1"/>
    </xf>
    <xf numFmtId="1" fontId="17" fillId="12" borderId="210" xfId="0" applyNumberFormat="1" applyFont="1" applyFill="1" applyBorder="1" applyAlignment="1">
      <alignment horizontal="center" vertical="center" textRotation="90" wrapText="1"/>
    </xf>
    <xf numFmtId="1" fontId="17" fillId="17" borderId="210" xfId="0" applyNumberFormat="1" applyFont="1" applyFill="1" applyBorder="1" applyAlignment="1">
      <alignment horizontal="center" vertical="center" textRotation="90" wrapText="1"/>
    </xf>
    <xf numFmtId="1" fontId="17" fillId="21" borderId="211" xfId="0" applyNumberFormat="1" applyFont="1" applyFill="1" applyBorder="1" applyAlignment="1">
      <alignment horizontal="center" vertical="center" textRotation="90" wrapText="1"/>
    </xf>
    <xf numFmtId="1" fontId="17" fillId="23" borderId="210" xfId="0" applyNumberFormat="1" applyFont="1" applyFill="1" applyBorder="1" applyAlignment="1">
      <alignment horizontal="center" vertical="center" textRotation="90" wrapText="1"/>
    </xf>
    <xf numFmtId="0" fontId="46" fillId="5" borderId="0" xfId="0" applyFont="1" applyFill="1" applyAlignment="1">
      <alignment horizontal="center" vertical="center" wrapText="1"/>
    </xf>
    <xf numFmtId="1" fontId="17" fillId="24" borderId="212" xfId="0" applyNumberFormat="1" applyFont="1" applyFill="1" applyBorder="1" applyAlignment="1">
      <alignment horizontal="center" vertical="center" textRotation="90" wrapText="1"/>
    </xf>
    <xf numFmtId="0" fontId="47" fillId="5" borderId="0" xfId="0" applyFont="1" applyFill="1" applyAlignment="1">
      <alignment wrapText="1"/>
    </xf>
    <xf numFmtId="0" fontId="6" fillId="5" borderId="0" xfId="0" applyFont="1" applyFill="1"/>
    <xf numFmtId="0" fontId="50" fillId="18" borderId="219" xfId="0" applyFont="1" applyFill="1" applyBorder="1" applyAlignment="1">
      <alignment horizontal="center" vertical="center" wrapText="1"/>
    </xf>
    <xf numFmtId="0" fontId="51" fillId="18" borderId="223" xfId="0" applyFont="1" applyFill="1" applyBorder="1" applyAlignment="1">
      <alignment horizontal="center" vertical="center" wrapText="1"/>
    </xf>
    <xf numFmtId="0" fontId="52" fillId="18" borderId="225" xfId="0" applyFont="1" applyFill="1" applyBorder="1" applyAlignment="1">
      <alignment horizontal="center" vertical="center" wrapText="1"/>
    </xf>
    <xf numFmtId="0" fontId="52" fillId="18" borderId="226" xfId="0" applyFont="1" applyFill="1" applyBorder="1" applyAlignment="1">
      <alignment horizontal="center" vertical="center" wrapText="1"/>
    </xf>
    <xf numFmtId="0" fontId="52" fillId="18" borderId="227" xfId="0" applyFont="1" applyFill="1" applyBorder="1" applyAlignment="1">
      <alignment horizontal="center" vertical="center" wrapText="1"/>
    </xf>
    <xf numFmtId="0" fontId="52" fillId="18" borderId="228" xfId="0" applyFont="1" applyFill="1" applyBorder="1" applyAlignment="1">
      <alignment horizontal="center" vertical="center" wrapText="1"/>
    </xf>
    <xf numFmtId="0" fontId="53" fillId="18" borderId="229" xfId="0" applyFont="1" applyFill="1" applyBorder="1" applyAlignment="1">
      <alignment horizontal="center" vertical="center"/>
    </xf>
    <xf numFmtId="0" fontId="54" fillId="8" borderId="231" xfId="0" applyFont="1" applyFill="1" applyBorder="1" applyAlignment="1">
      <alignment horizontal="center" vertical="center"/>
    </xf>
    <xf numFmtId="0" fontId="54" fillId="3" borderId="232" xfId="0" applyFont="1" applyFill="1" applyBorder="1" applyAlignment="1">
      <alignment horizontal="center" vertical="center"/>
    </xf>
    <xf numFmtId="0" fontId="54" fillId="25" borderId="232" xfId="0" applyFont="1" applyFill="1" applyBorder="1" applyAlignment="1">
      <alignment horizontal="center" vertical="center"/>
    </xf>
    <xf numFmtId="0" fontId="54" fillId="26" borderId="232" xfId="0" applyFont="1" applyFill="1" applyBorder="1" applyAlignment="1">
      <alignment horizontal="center" vertical="center"/>
    </xf>
    <xf numFmtId="0" fontId="54" fillId="27" borderId="232" xfId="0" applyFont="1" applyFill="1" applyBorder="1" applyAlignment="1">
      <alignment horizontal="center" vertical="center"/>
    </xf>
    <xf numFmtId="0" fontId="54" fillId="28" borderId="233" xfId="0" applyFont="1" applyFill="1" applyBorder="1" applyAlignment="1">
      <alignment horizontal="center" vertical="center"/>
    </xf>
    <xf numFmtId="0" fontId="52" fillId="18" borderId="223" xfId="0" applyFont="1" applyFill="1" applyBorder="1" applyAlignment="1">
      <alignment horizontal="center" vertical="center" wrapText="1"/>
    </xf>
    <xf numFmtId="0" fontId="52" fillId="18" borderId="120" xfId="0" applyFont="1" applyFill="1" applyBorder="1" applyAlignment="1">
      <alignment horizontal="center" vertical="center" wrapText="1"/>
    </xf>
    <xf numFmtId="0" fontId="52" fillId="18" borderId="234" xfId="0" applyFont="1" applyFill="1" applyBorder="1" applyAlignment="1">
      <alignment horizontal="center" vertical="center" wrapText="1"/>
    </xf>
    <xf numFmtId="0" fontId="55" fillId="27" borderId="237" xfId="0" applyFont="1" applyFill="1" applyBorder="1" applyAlignment="1">
      <alignment horizontal="center" vertical="center" wrapText="1"/>
    </xf>
    <xf numFmtId="0" fontId="55" fillId="6" borderId="238" xfId="0" applyFont="1" applyFill="1" applyBorder="1" applyAlignment="1">
      <alignment horizontal="center" vertical="center" wrapText="1"/>
    </xf>
    <xf numFmtId="0" fontId="55" fillId="6" borderId="239" xfId="0" applyFont="1" applyFill="1" applyBorder="1" applyAlignment="1">
      <alignment horizontal="center" vertical="center" wrapText="1"/>
    </xf>
    <xf numFmtId="9" fontId="55" fillId="6" borderId="240" xfId="0" applyNumberFormat="1" applyFont="1" applyFill="1" applyBorder="1" applyAlignment="1">
      <alignment horizontal="center" vertical="center" wrapText="1"/>
    </xf>
    <xf numFmtId="0" fontId="56" fillId="5" borderId="241" xfId="0" applyFont="1" applyFill="1" applyBorder="1" applyAlignment="1">
      <alignment horizontal="center" vertical="center" wrapText="1"/>
    </xf>
    <xf numFmtId="0" fontId="57" fillId="8" borderId="246" xfId="0" applyFont="1" applyFill="1" applyBorder="1" applyAlignment="1">
      <alignment horizontal="center" vertical="center" wrapText="1"/>
    </xf>
    <xf numFmtId="0" fontId="58" fillId="6" borderId="247" xfId="0" applyFont="1" applyFill="1" applyBorder="1" applyAlignment="1">
      <alignment horizontal="center" vertical="center"/>
    </xf>
    <xf numFmtId="0" fontId="55" fillId="2" borderId="248" xfId="0" applyFont="1" applyFill="1" applyBorder="1" applyAlignment="1">
      <alignment horizontal="center" vertical="center"/>
    </xf>
    <xf numFmtId="0" fontId="55" fillId="2" borderId="249" xfId="0" applyFont="1" applyFill="1" applyBorder="1" applyAlignment="1">
      <alignment horizontal="center" vertical="center"/>
    </xf>
    <xf numFmtId="0" fontId="55" fillId="2" borderId="250" xfId="0" applyFont="1" applyFill="1" applyBorder="1" applyAlignment="1">
      <alignment horizontal="center" vertical="center"/>
    </xf>
    <xf numFmtId="0" fontId="47" fillId="6" borderId="251" xfId="0" applyFont="1" applyFill="1" applyBorder="1" applyAlignment="1">
      <alignment horizontal="center" vertical="center" wrapText="1"/>
    </xf>
    <xf numFmtId="0" fontId="47" fillId="6" borderId="238" xfId="0" applyFont="1" applyFill="1" applyBorder="1" applyAlignment="1">
      <alignment horizontal="center" vertical="center" wrapText="1"/>
    </xf>
    <xf numFmtId="0" fontId="47" fillId="6" borderId="252" xfId="0" applyFont="1" applyFill="1" applyBorder="1" applyAlignment="1">
      <alignment horizontal="center" vertical="center" wrapText="1"/>
    </xf>
    <xf numFmtId="0" fontId="55" fillId="29" borderId="256" xfId="0" applyFont="1" applyFill="1" applyBorder="1" applyAlignment="1">
      <alignment horizontal="center" vertical="center" wrapText="1"/>
    </xf>
    <xf numFmtId="0" fontId="55" fillId="6" borderId="257" xfId="0" applyFont="1" applyFill="1" applyBorder="1" applyAlignment="1">
      <alignment horizontal="center" vertical="center" wrapText="1"/>
    </xf>
    <xf numFmtId="0" fontId="55" fillId="6" borderId="258" xfId="0" applyFont="1" applyFill="1" applyBorder="1" applyAlignment="1">
      <alignment horizontal="center" vertical="center" wrapText="1"/>
    </xf>
    <xf numFmtId="9" fontId="55" fillId="6" borderId="252" xfId="0" applyNumberFormat="1" applyFont="1" applyFill="1" applyBorder="1" applyAlignment="1">
      <alignment horizontal="center" vertical="center" wrapText="1"/>
    </xf>
    <xf numFmtId="0" fontId="56" fillId="5" borderId="259" xfId="0" applyFont="1" applyFill="1" applyBorder="1" applyAlignment="1">
      <alignment horizontal="center" vertical="center" wrapText="1"/>
    </xf>
    <xf numFmtId="0" fontId="57" fillId="3" borderId="264" xfId="0" applyFont="1" applyFill="1" applyBorder="1" applyAlignment="1">
      <alignment horizontal="center" vertical="center" wrapText="1"/>
    </xf>
    <xf numFmtId="0" fontId="58" fillId="6" borderId="265" xfId="0" applyFont="1" applyFill="1" applyBorder="1" applyAlignment="1">
      <alignment horizontal="center" vertical="center"/>
    </xf>
    <xf numFmtId="0" fontId="59" fillId="6" borderId="266" xfId="0" applyFont="1" applyFill="1" applyBorder="1" applyAlignment="1">
      <alignment horizontal="center" vertical="center"/>
    </xf>
    <xf numFmtId="0" fontId="55" fillId="2" borderId="261" xfId="0" applyFont="1" applyFill="1" applyBorder="1" applyAlignment="1">
      <alignment horizontal="center" vertical="center"/>
    </xf>
    <xf numFmtId="0" fontId="55" fillId="2" borderId="267" xfId="0" applyFont="1" applyFill="1" applyBorder="1" applyAlignment="1">
      <alignment horizontal="center" vertical="center"/>
    </xf>
    <xf numFmtId="0" fontId="55" fillId="2" borderId="267" xfId="0" applyFont="1" applyFill="1" applyBorder="1" applyAlignment="1">
      <alignment horizontal="center" vertical="center"/>
    </xf>
    <xf numFmtId="0" fontId="55" fillId="2" borderId="268" xfId="0" applyFont="1" applyFill="1" applyBorder="1" applyAlignment="1">
      <alignment horizontal="center" vertical="center"/>
    </xf>
    <xf numFmtId="0" fontId="47" fillId="6" borderId="257" xfId="0" applyFont="1" applyFill="1" applyBorder="1" applyAlignment="1">
      <alignment horizontal="center" vertical="center" wrapText="1"/>
    </xf>
    <xf numFmtId="0" fontId="47" fillId="0" borderId="251" xfId="0" applyFont="1" applyBorder="1" applyAlignment="1">
      <alignment horizontal="center" vertical="center" wrapText="1"/>
    </xf>
    <xf numFmtId="0" fontId="55" fillId="30" borderId="256" xfId="0" applyFont="1" applyFill="1" applyBorder="1" applyAlignment="1">
      <alignment horizontal="center" vertical="center" wrapText="1"/>
    </xf>
    <xf numFmtId="0" fontId="56" fillId="5" borderId="259" xfId="0" applyFont="1" applyFill="1" applyBorder="1" applyAlignment="1">
      <alignment horizontal="center" vertical="center" wrapText="1"/>
    </xf>
    <xf numFmtId="0" fontId="57" fillId="25" borderId="264" xfId="0" applyFont="1" applyFill="1" applyBorder="1" applyAlignment="1">
      <alignment horizontal="center" vertical="center" wrapText="1"/>
    </xf>
    <xf numFmtId="0" fontId="58" fillId="6" borderId="265" xfId="0" applyFont="1" applyFill="1" applyBorder="1" applyAlignment="1">
      <alignment horizontal="center" vertical="center"/>
    </xf>
    <xf numFmtId="0" fontId="59" fillId="6" borderId="270" xfId="0" applyFont="1" applyFill="1" applyBorder="1" applyAlignment="1">
      <alignment horizontal="center" vertical="center"/>
    </xf>
    <xf numFmtId="0" fontId="60" fillId="6" borderId="266" xfId="0" applyFont="1" applyFill="1" applyBorder="1" applyAlignment="1">
      <alignment horizontal="center" vertical="center"/>
    </xf>
    <xf numFmtId="0" fontId="55" fillId="2" borderId="268" xfId="0" applyFont="1" applyFill="1" applyBorder="1" applyAlignment="1">
      <alignment horizontal="center" vertical="center"/>
    </xf>
    <xf numFmtId="0" fontId="55" fillId="16" borderId="256" xfId="0" applyFont="1" applyFill="1" applyBorder="1" applyAlignment="1">
      <alignment horizontal="center" vertical="center" wrapText="1"/>
    </xf>
    <xf numFmtId="0" fontId="57" fillId="26" borderId="264" xfId="0" applyFont="1" applyFill="1" applyBorder="1" applyAlignment="1">
      <alignment horizontal="center" vertical="center" wrapText="1"/>
    </xf>
    <xf numFmtId="0" fontId="60" fillId="6" borderId="270" xfId="0" applyFont="1" applyFill="1" applyBorder="1" applyAlignment="1">
      <alignment horizontal="center" vertical="center"/>
    </xf>
    <xf numFmtId="0" fontId="61" fillId="6" borderId="266" xfId="0" applyFont="1" applyFill="1" applyBorder="1" applyAlignment="1">
      <alignment horizontal="center" vertical="center"/>
    </xf>
    <xf numFmtId="0" fontId="55" fillId="8" borderId="271" xfId="0" applyFont="1" applyFill="1" applyBorder="1" applyAlignment="1">
      <alignment horizontal="center" vertical="center" wrapText="1"/>
    </xf>
    <xf numFmtId="0" fontId="55" fillId="6" borderId="272" xfId="0" applyFont="1" applyFill="1" applyBorder="1" applyAlignment="1">
      <alignment horizontal="center" vertical="center" wrapText="1"/>
    </xf>
    <xf numFmtId="0" fontId="55" fillId="6" borderId="273" xfId="0" applyFont="1" applyFill="1" applyBorder="1" applyAlignment="1">
      <alignment horizontal="center" vertical="center" wrapText="1"/>
    </xf>
    <xf numFmtId="9" fontId="55" fillId="6" borderId="274" xfId="0" applyNumberFormat="1" applyFont="1" applyFill="1" applyBorder="1" applyAlignment="1">
      <alignment horizontal="center" vertical="center" wrapText="1"/>
    </xf>
    <xf numFmtId="0" fontId="56" fillId="5" borderId="275" xfId="0" applyFont="1" applyFill="1" applyBorder="1" applyAlignment="1">
      <alignment horizontal="center" vertical="center" wrapText="1"/>
    </xf>
    <xf numFmtId="0" fontId="57" fillId="27" borderId="280" xfId="0" applyFont="1" applyFill="1" applyBorder="1" applyAlignment="1">
      <alignment horizontal="center" vertical="center" wrapText="1"/>
    </xf>
    <xf numFmtId="0" fontId="58" fillId="6" borderId="281" xfId="0" applyFont="1" applyFill="1" applyBorder="1" applyAlignment="1">
      <alignment horizontal="center" vertical="center"/>
    </xf>
    <xf numFmtId="0" fontId="59" fillId="6" borderId="282" xfId="0" applyFont="1" applyFill="1" applyBorder="1" applyAlignment="1">
      <alignment horizontal="center" vertical="center"/>
    </xf>
    <xf numFmtId="0" fontId="60" fillId="6" borderId="282" xfId="0" applyFont="1" applyFill="1" applyBorder="1" applyAlignment="1">
      <alignment horizontal="center" vertical="center"/>
    </xf>
    <xf numFmtId="0" fontId="61" fillId="6" borderId="282" xfId="0" applyFont="1" applyFill="1" applyBorder="1" applyAlignment="1">
      <alignment horizontal="center" vertical="center"/>
    </xf>
    <xf numFmtId="0" fontId="62" fillId="6" borderId="283" xfId="0" applyFont="1" applyFill="1" applyBorder="1" applyAlignment="1">
      <alignment horizontal="center" vertical="center"/>
    </xf>
    <xf numFmtId="0" fontId="55" fillId="2" borderId="284" xfId="0" applyFont="1" applyFill="1" applyBorder="1" applyAlignment="1">
      <alignment horizontal="center" vertical="center"/>
    </xf>
    <xf numFmtId="0" fontId="47" fillId="6" borderId="274" xfId="0" applyFont="1" applyFill="1" applyBorder="1" applyAlignment="1">
      <alignment horizontal="center" vertical="center" wrapText="1"/>
    </xf>
    <xf numFmtId="0" fontId="63" fillId="5" borderId="0" xfId="0" applyFont="1" applyFill="1"/>
    <xf numFmtId="0" fontId="63" fillId="5" borderId="0" xfId="0" applyFont="1" applyFill="1" applyAlignment="1"/>
    <xf numFmtId="0" fontId="18" fillId="5" borderId="0" xfId="0" applyFont="1" applyFill="1"/>
    <xf numFmtId="165" fontId="6" fillId="5" borderId="0" xfId="0" applyNumberFormat="1" applyFont="1" applyFill="1"/>
    <xf numFmtId="0" fontId="47" fillId="5" borderId="0" xfId="0" applyFont="1" applyFill="1" applyAlignment="1">
      <alignment wrapText="1"/>
    </xf>
    <xf numFmtId="0" fontId="47" fillId="5" borderId="0" xfId="0" applyFont="1" applyFill="1" applyAlignment="1">
      <alignment wrapText="1"/>
    </xf>
    <xf numFmtId="0" fontId="56" fillId="5" borderId="289" xfId="0" applyFont="1" applyFill="1" applyBorder="1" applyAlignment="1">
      <alignment horizontal="center" vertical="center" wrapText="1"/>
    </xf>
    <xf numFmtId="0" fontId="47" fillId="6" borderId="257" xfId="0" applyFont="1" applyFill="1" applyBorder="1" applyAlignment="1">
      <alignment horizontal="center" vertical="center" wrapText="1"/>
    </xf>
    <xf numFmtId="0" fontId="56" fillId="5" borderId="290" xfId="0" applyFont="1" applyFill="1" applyBorder="1" applyAlignment="1">
      <alignment horizontal="center" vertical="center" wrapText="1"/>
    </xf>
    <xf numFmtId="0" fontId="56" fillId="5" borderId="290" xfId="0" applyFont="1" applyFill="1" applyBorder="1" applyAlignment="1">
      <alignment horizontal="center" vertical="center" wrapText="1"/>
    </xf>
    <xf numFmtId="0" fontId="56" fillId="5" borderId="291" xfId="0" applyFont="1" applyFill="1" applyBorder="1" applyAlignment="1">
      <alignment horizontal="center" vertical="center" wrapText="1"/>
    </xf>
    <xf numFmtId="0" fontId="64" fillId="27" borderId="292" xfId="0" applyFont="1" applyFill="1" applyBorder="1" applyAlignment="1">
      <alignment horizontal="center" vertical="center"/>
    </xf>
    <xf numFmtId="0" fontId="66" fillId="25" borderId="293" xfId="0" applyFont="1" applyFill="1" applyBorder="1" applyAlignment="1">
      <alignment horizontal="center" vertical="center"/>
    </xf>
    <xf numFmtId="0" fontId="66" fillId="3" borderId="293" xfId="0" applyFont="1" applyFill="1" applyBorder="1" applyAlignment="1">
      <alignment horizontal="center" vertical="center"/>
    </xf>
    <xf numFmtId="0" fontId="66" fillId="8" borderId="294" xfId="0" applyFont="1" applyFill="1" applyBorder="1" applyAlignment="1">
      <alignment horizontal="center" vertical="center"/>
    </xf>
    <xf numFmtId="0" fontId="47" fillId="0" borderId="295" xfId="0" applyFont="1" applyBorder="1" applyAlignment="1">
      <alignment horizontal="center" vertical="center" wrapText="1"/>
    </xf>
    <xf numFmtId="0" fontId="67" fillId="5" borderId="0" xfId="0" applyFont="1" applyFill="1" applyAlignment="1">
      <alignment vertical="center"/>
    </xf>
    <xf numFmtId="0" fontId="67" fillId="5" borderId="0" xfId="0" applyFont="1" applyFill="1" applyAlignment="1">
      <alignment vertical="center"/>
    </xf>
    <xf numFmtId="0" fontId="67" fillId="5" borderId="0" xfId="0" applyFont="1" applyFill="1" applyAlignment="1">
      <alignment vertical="center"/>
    </xf>
    <xf numFmtId="0" fontId="47" fillId="18" borderId="300" xfId="0" applyFont="1" applyFill="1" applyBorder="1" applyAlignment="1">
      <alignment horizontal="center" vertical="center" wrapText="1"/>
    </xf>
    <xf numFmtId="0" fontId="69" fillId="25" borderId="303" xfId="0" applyFont="1" applyFill="1" applyBorder="1" applyAlignment="1">
      <alignment horizontal="center" vertical="center" wrapText="1"/>
    </xf>
    <xf numFmtId="0" fontId="69" fillId="25" borderId="304" xfId="0" applyFont="1" applyFill="1" applyBorder="1" applyAlignment="1">
      <alignment horizontal="center" vertical="center" wrapText="1"/>
    </xf>
    <xf numFmtId="0" fontId="70" fillId="26" borderId="304" xfId="0" applyFont="1" applyFill="1" applyBorder="1" applyAlignment="1">
      <alignment horizontal="center" vertical="center" wrapText="1"/>
    </xf>
    <xf numFmtId="0" fontId="71" fillId="13" borderId="304" xfId="0" applyFont="1" applyFill="1" applyBorder="1" applyAlignment="1">
      <alignment horizontal="center" vertical="center" wrapText="1"/>
    </xf>
    <xf numFmtId="0" fontId="72" fillId="28" borderId="305" xfId="0" applyFont="1" applyFill="1" applyBorder="1" applyAlignment="1">
      <alignment horizontal="center" vertical="center" wrapText="1"/>
    </xf>
    <xf numFmtId="0" fontId="73" fillId="3" borderId="261" xfId="0" applyFont="1" applyFill="1" applyBorder="1" applyAlignment="1">
      <alignment horizontal="center" vertical="center" wrapText="1"/>
    </xf>
    <xf numFmtId="0" fontId="69" fillId="25" borderId="267" xfId="0" applyFont="1" applyFill="1" applyBorder="1" applyAlignment="1">
      <alignment horizontal="center" vertical="center" wrapText="1"/>
    </xf>
    <xf numFmtId="0" fontId="70" fillId="26" borderId="267" xfId="0" applyFont="1" applyFill="1" applyBorder="1" applyAlignment="1">
      <alignment horizontal="center" vertical="center" wrapText="1"/>
    </xf>
    <xf numFmtId="0" fontId="71" fillId="13" borderId="267" xfId="0" applyFont="1" applyFill="1" applyBorder="1" applyAlignment="1">
      <alignment horizontal="center" vertical="center" wrapText="1"/>
    </xf>
    <xf numFmtId="0" fontId="71" fillId="13" borderId="307" xfId="0" applyFont="1" applyFill="1" applyBorder="1" applyAlignment="1">
      <alignment horizontal="center" vertical="center" wrapText="1"/>
    </xf>
    <xf numFmtId="0" fontId="70" fillId="26" borderId="307" xfId="0" applyFont="1" applyFill="1" applyBorder="1" applyAlignment="1">
      <alignment horizontal="center" vertical="center" wrapText="1"/>
    </xf>
    <xf numFmtId="0" fontId="74" fillId="8" borderId="261" xfId="0" applyFont="1" applyFill="1" applyBorder="1" applyAlignment="1">
      <alignment horizontal="center" vertical="center" wrapText="1"/>
    </xf>
    <xf numFmtId="0" fontId="73" fillId="3" borderId="267" xfId="0" applyFont="1" applyFill="1" applyBorder="1" applyAlignment="1">
      <alignment horizontal="center" vertical="center" wrapText="1"/>
    </xf>
    <xf numFmtId="0" fontId="69" fillId="25" borderId="307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right"/>
    </xf>
    <xf numFmtId="0" fontId="74" fillId="8" borderId="308" xfId="0" applyFont="1" applyFill="1" applyBorder="1" applyAlignment="1">
      <alignment horizontal="center" vertical="center" wrapText="1"/>
    </xf>
    <xf numFmtId="0" fontId="74" fillId="8" borderId="309" xfId="0" applyFont="1" applyFill="1" applyBorder="1" applyAlignment="1">
      <alignment horizontal="center" vertical="center" wrapText="1"/>
    </xf>
    <xf numFmtId="0" fontId="73" fillId="3" borderId="309" xfId="0" applyFont="1" applyFill="1" applyBorder="1" applyAlignment="1">
      <alignment horizontal="center" vertical="center" wrapText="1"/>
    </xf>
    <xf numFmtId="0" fontId="69" fillId="25" borderId="310" xfId="0" applyFont="1" applyFill="1" applyBorder="1" applyAlignment="1">
      <alignment horizontal="center" vertical="center" wrapText="1"/>
    </xf>
    <xf numFmtId="0" fontId="53" fillId="6" borderId="229" xfId="0" applyFont="1" applyFill="1" applyBorder="1" applyAlignment="1">
      <alignment horizontal="center" vertical="center"/>
    </xf>
    <xf numFmtId="0" fontId="47" fillId="6" borderId="295" xfId="0" applyFont="1" applyFill="1" applyBorder="1" applyAlignment="1">
      <alignment horizontal="center" vertical="center" wrapText="1"/>
    </xf>
    <xf numFmtId="0" fontId="47" fillId="6" borderId="272" xfId="0" applyFont="1" applyFill="1" applyBorder="1" applyAlignment="1">
      <alignment horizontal="center" vertical="center" wrapText="1"/>
    </xf>
    <xf numFmtId="0" fontId="47" fillId="18" borderId="253" xfId="0" applyFont="1" applyFill="1" applyBorder="1" applyAlignment="1">
      <alignment horizontal="center" vertical="center" wrapText="1"/>
    </xf>
    <xf numFmtId="0" fontId="47" fillId="6" borderId="235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wrapText="1"/>
    </xf>
    <xf numFmtId="0" fontId="47" fillId="6" borderId="316" xfId="0" applyFont="1" applyFill="1" applyBorder="1" applyAlignment="1">
      <alignment horizontal="center" vertical="center" wrapText="1"/>
    </xf>
    <xf numFmtId="0" fontId="47" fillId="5" borderId="235" xfId="0" applyFont="1" applyFill="1" applyBorder="1" applyAlignment="1">
      <alignment horizontal="center" vertical="center" wrapText="1"/>
    </xf>
    <xf numFmtId="0" fontId="47" fillId="5" borderId="251" xfId="0" applyFont="1" applyFill="1" applyBorder="1" applyAlignment="1">
      <alignment horizontal="center" vertical="center" wrapText="1"/>
    </xf>
    <xf numFmtId="0" fontId="47" fillId="5" borderId="316" xfId="0" applyFont="1" applyFill="1" applyBorder="1" applyAlignment="1">
      <alignment horizontal="center" vertical="center" wrapText="1"/>
    </xf>
    <xf numFmtId="0" fontId="75" fillId="5" borderId="0" xfId="0" applyFont="1" applyFill="1" applyAlignment="1">
      <alignment wrapText="1"/>
    </xf>
    <xf numFmtId="0" fontId="63" fillId="5" borderId="0" xfId="0" applyFont="1" applyFill="1" applyAlignment="1">
      <alignment wrapText="1"/>
    </xf>
    <xf numFmtId="0" fontId="63" fillId="5" borderId="320" xfId="0" applyFont="1" applyFill="1" applyBorder="1" applyAlignment="1">
      <alignment vertical="center"/>
    </xf>
    <xf numFmtId="0" fontId="24" fillId="0" borderId="251" xfId="0" applyFont="1" applyBorder="1" applyAlignment="1">
      <alignment horizontal="center" vertical="center" wrapText="1"/>
    </xf>
    <xf numFmtId="0" fontId="80" fillId="5" borderId="0" xfId="0" applyFont="1" applyFill="1" applyAlignment="1">
      <alignment vertical="center"/>
    </xf>
    <xf numFmtId="0" fontId="11" fillId="35" borderId="55" xfId="0" applyFont="1" applyFill="1" applyBorder="1" applyAlignment="1">
      <alignment horizontal="center" vertical="center" wrapText="1"/>
    </xf>
    <xf numFmtId="0" fontId="20" fillId="37" borderId="74" xfId="0" applyFont="1" applyFill="1" applyBorder="1" applyAlignment="1">
      <alignment horizontal="center" vertical="center" wrapText="1"/>
    </xf>
    <xf numFmtId="0" fontId="20" fillId="37" borderId="75" xfId="0" applyFont="1" applyFill="1" applyBorder="1" applyAlignment="1">
      <alignment horizontal="center" vertical="center" wrapText="1"/>
    </xf>
    <xf numFmtId="0" fontId="21" fillId="37" borderId="79" xfId="0" applyFont="1" applyFill="1" applyBorder="1" applyAlignment="1">
      <alignment horizontal="center" vertical="center"/>
    </xf>
    <xf numFmtId="0" fontId="21" fillId="37" borderId="79" xfId="0" applyFont="1" applyFill="1" applyBorder="1" applyAlignment="1">
      <alignment horizontal="center" vertical="center" wrapText="1"/>
    </xf>
    <xf numFmtId="0" fontId="20" fillId="37" borderId="118" xfId="0" applyFont="1" applyFill="1" applyBorder="1" applyAlignment="1">
      <alignment horizontal="center" vertical="center" wrapText="1"/>
    </xf>
    <xf numFmtId="0" fontId="20" fillId="37" borderId="119" xfId="0" applyFont="1" applyFill="1" applyBorder="1" applyAlignment="1">
      <alignment horizontal="center" vertical="center" wrapText="1"/>
    </xf>
    <xf numFmtId="0" fontId="32" fillId="37" borderId="120" xfId="0" applyFont="1" applyFill="1" applyBorder="1" applyAlignment="1">
      <alignment horizontal="center" vertical="center" wrapText="1"/>
    </xf>
    <xf numFmtId="164" fontId="81" fillId="37" borderId="120" xfId="0" applyNumberFormat="1" applyFont="1" applyFill="1" applyBorder="1" applyAlignment="1">
      <alignment horizontal="center" vertical="center"/>
    </xf>
    <xf numFmtId="0" fontId="17" fillId="39" borderId="120" xfId="0" applyFont="1" applyFill="1" applyBorder="1" applyAlignment="1">
      <alignment horizontal="center" vertical="center" wrapText="1"/>
    </xf>
    <xf numFmtId="0" fontId="19" fillId="37" borderId="0" xfId="0" applyFont="1" applyFill="1" applyAlignment="1">
      <alignment vertical="center"/>
    </xf>
    <xf numFmtId="0" fontId="20" fillId="37" borderId="159" xfId="0" applyFont="1" applyFill="1" applyBorder="1" applyAlignment="1">
      <alignment horizontal="center" vertical="center" wrapText="1"/>
    </xf>
    <xf numFmtId="0" fontId="19" fillId="37" borderId="160" xfId="0" applyFont="1" applyFill="1" applyBorder="1" applyAlignment="1">
      <alignment vertical="center"/>
    </xf>
    <xf numFmtId="0" fontId="20" fillId="37" borderId="187" xfId="0" applyFont="1" applyFill="1" applyBorder="1" applyAlignment="1">
      <alignment horizontal="center" vertical="center" wrapText="1"/>
    </xf>
    <xf numFmtId="0" fontId="20" fillId="37" borderId="188" xfId="0" applyFont="1" applyFill="1" applyBorder="1" applyAlignment="1">
      <alignment horizontal="center" vertical="center" wrapText="1"/>
    </xf>
    <xf numFmtId="0" fontId="20" fillId="37" borderId="18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8" fillId="5" borderId="0" xfId="0" applyFont="1" applyFill="1"/>
    <xf numFmtId="0" fontId="50" fillId="18" borderId="219" xfId="0" applyFont="1" applyFill="1" applyBorder="1" applyAlignment="1">
      <alignment horizontal="center" vertical="center" wrapText="1"/>
    </xf>
    <xf numFmtId="0" fontId="16" fillId="6" borderId="180" xfId="0" applyFont="1" applyFill="1" applyBorder="1" applyAlignment="1">
      <alignment vertical="center"/>
    </xf>
    <xf numFmtId="0" fontId="23" fillId="18" borderId="180" xfId="0" applyFont="1" applyFill="1" applyBorder="1" applyAlignment="1">
      <alignment horizontal="center" vertical="center" wrapText="1"/>
    </xf>
    <xf numFmtId="0" fontId="23" fillId="19" borderId="18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4" fillId="2" borderId="95" xfId="0" applyFont="1" applyFill="1" applyBorder="1" applyAlignment="1">
      <alignment horizontal="center" vertical="center" wrapText="1"/>
    </xf>
    <xf numFmtId="0" fontId="24" fillId="6" borderId="95" xfId="0" applyFont="1" applyFill="1" applyBorder="1" applyAlignment="1">
      <alignment horizontal="center" vertical="center" wrapText="1"/>
    </xf>
    <xf numFmtId="0" fontId="24" fillId="2" borderId="102" xfId="0" applyFont="1" applyFill="1" applyBorder="1" applyAlignment="1">
      <alignment horizontal="center" vertical="center" wrapText="1"/>
    </xf>
    <xf numFmtId="0" fontId="24" fillId="2" borderId="94" xfId="0" applyFont="1" applyFill="1" applyBorder="1" applyAlignment="1">
      <alignment horizontal="center" vertical="center" wrapText="1"/>
    </xf>
    <xf numFmtId="0" fontId="24" fillId="6" borderId="94" xfId="0" applyFont="1" applyFill="1" applyBorder="1" applyAlignment="1">
      <alignment horizontal="center" vertical="center" wrapText="1"/>
    </xf>
    <xf numFmtId="0" fontId="24" fillId="2" borderId="101" xfId="0" applyFont="1" applyFill="1" applyBorder="1" applyAlignment="1">
      <alignment horizontal="center" vertical="center" wrapText="1"/>
    </xf>
    <xf numFmtId="49" fontId="42" fillId="2" borderId="162" xfId="0" applyNumberFormat="1" applyFont="1" applyFill="1" applyBorder="1" applyAlignment="1">
      <alignment horizontal="center" vertical="center" wrapText="1"/>
    </xf>
    <xf numFmtId="0" fontId="8" fillId="6" borderId="168" xfId="0" applyFont="1" applyFill="1" applyBorder="1" applyAlignment="1">
      <alignment horizontal="center" vertical="center" wrapText="1"/>
    </xf>
    <xf numFmtId="0" fontId="85" fillId="0" borderId="0" xfId="0" applyFont="1" applyAlignment="1"/>
    <xf numFmtId="0" fontId="24" fillId="0" borderId="235" xfId="0" applyFont="1" applyBorder="1" applyAlignment="1">
      <alignment horizontal="center" vertical="center" wrapText="1"/>
    </xf>
    <xf numFmtId="0" fontId="0" fillId="0" borderId="0" xfId="0" applyFont="1" applyAlignment="1"/>
    <xf numFmtId="0" fontId="52" fillId="18" borderId="330" xfId="0" applyFont="1" applyFill="1" applyBorder="1" applyAlignment="1">
      <alignment horizontal="center" vertical="center" wrapText="1"/>
    </xf>
    <xf numFmtId="0" fontId="52" fillId="19" borderId="333" xfId="0" applyFont="1" applyFill="1" applyBorder="1" applyAlignment="1">
      <alignment vertical="center" wrapText="1"/>
    </xf>
    <xf numFmtId="0" fontId="47" fillId="18" borderId="327" xfId="0" applyFont="1" applyFill="1" applyBorder="1" applyAlignment="1">
      <alignment horizontal="center" vertical="center" wrapText="1"/>
    </xf>
    <xf numFmtId="0" fontId="24" fillId="6" borderId="329" xfId="0" applyFont="1" applyFill="1" applyBorder="1" applyAlignment="1">
      <alignment horizontal="center" vertical="center" wrapText="1"/>
    </xf>
    <xf numFmtId="0" fontId="47" fillId="18" borderId="336" xfId="0" applyFont="1" applyFill="1" applyBorder="1" applyAlignment="1">
      <alignment horizontal="center" vertical="center" wrapText="1"/>
    </xf>
    <xf numFmtId="0" fontId="47" fillId="6" borderId="339" xfId="0" applyFont="1" applyFill="1" applyBorder="1" applyAlignment="1">
      <alignment horizontal="center" vertical="center" wrapText="1"/>
    </xf>
    <xf numFmtId="0" fontId="47" fillId="18" borderId="340" xfId="0" applyFont="1" applyFill="1" applyBorder="1" applyAlignment="1">
      <alignment horizontal="center" vertical="center" wrapText="1"/>
    </xf>
    <xf numFmtId="0" fontId="47" fillId="6" borderId="33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0" fontId="7" fillId="5" borderId="16" xfId="0" applyFont="1" applyFill="1" applyBorder="1" applyAlignment="1">
      <alignment vertical="center" wrapText="1"/>
    </xf>
    <xf numFmtId="0" fontId="6" fillId="0" borderId="17" xfId="0" applyFont="1" applyBorder="1"/>
    <xf numFmtId="0" fontId="6" fillId="0" borderId="18" xfId="0" applyFont="1" applyBorder="1"/>
    <xf numFmtId="0" fontId="2" fillId="40" borderId="0" xfId="0" applyFont="1" applyFill="1" applyAlignment="1">
      <alignment horizontal="center" vertical="center" wrapText="1"/>
    </xf>
    <xf numFmtId="0" fontId="0" fillId="38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7" fillId="0" borderId="8" xfId="0" applyFont="1" applyBorder="1" applyAlignment="1">
      <alignment vertical="center" wrapText="1"/>
    </xf>
    <xf numFmtId="0" fontId="6" fillId="0" borderId="9" xfId="0" applyFont="1" applyBorder="1"/>
    <xf numFmtId="0" fontId="6" fillId="0" borderId="10" xfId="0" applyFont="1" applyBorder="1"/>
    <xf numFmtId="0" fontId="7" fillId="5" borderId="12" xfId="0" applyFont="1" applyFill="1" applyBorder="1" applyAlignment="1">
      <alignment vertical="center" wrapText="1"/>
    </xf>
    <xf numFmtId="0" fontId="11" fillId="34" borderId="19" xfId="0" applyFont="1" applyFill="1" applyBorder="1" applyAlignment="1">
      <alignment horizontal="center" vertical="center" wrapText="1"/>
    </xf>
    <xf numFmtId="0" fontId="6" fillId="34" borderId="20" xfId="0" applyFont="1" applyFill="1" applyBorder="1"/>
    <xf numFmtId="0" fontId="6" fillId="34" borderId="21" xfId="0" applyFont="1" applyFill="1" applyBorder="1"/>
    <xf numFmtId="0" fontId="12" fillId="6" borderId="28" xfId="0" applyFont="1" applyFill="1" applyBorder="1" applyAlignment="1">
      <alignment vertical="center" wrapText="1"/>
    </xf>
    <xf numFmtId="0" fontId="6" fillId="0" borderId="29" xfId="0" applyFont="1" applyBorder="1"/>
    <xf numFmtId="0" fontId="6" fillId="0" borderId="30" xfId="0" applyFont="1" applyBorder="1"/>
    <xf numFmtId="0" fontId="12" fillId="6" borderId="47" xfId="0" applyFont="1" applyFill="1" applyBorder="1" applyAlignment="1">
      <alignment vertical="center" wrapText="1"/>
    </xf>
    <xf numFmtId="0" fontId="6" fillId="0" borderId="48" xfId="0" applyFont="1" applyBorder="1"/>
    <xf numFmtId="0" fontId="6" fillId="0" borderId="49" xfId="0" applyFont="1" applyBorder="1"/>
    <xf numFmtId="0" fontId="13" fillId="5" borderId="46" xfId="0" applyFont="1" applyFill="1" applyBorder="1" applyAlignment="1">
      <alignment vertical="center" wrapText="1"/>
    </xf>
    <xf numFmtId="0" fontId="6" fillId="0" borderId="50" xfId="0" applyFont="1" applyBorder="1"/>
    <xf numFmtId="0" fontId="12" fillId="6" borderId="43" xfId="0" applyFont="1" applyFill="1" applyBorder="1" applyAlignment="1">
      <alignment vertical="center" wrapText="1"/>
    </xf>
    <xf numFmtId="0" fontId="6" fillId="0" borderId="44" xfId="0" applyFont="1" applyBorder="1"/>
    <xf numFmtId="0" fontId="6" fillId="0" borderId="45" xfId="0" applyFont="1" applyBorder="1"/>
    <xf numFmtId="0" fontId="12" fillId="6" borderId="32" xfId="0" applyFont="1" applyFill="1" applyBorder="1" applyAlignment="1">
      <alignment vertical="center" wrapText="1"/>
    </xf>
    <xf numFmtId="0" fontId="6" fillId="0" borderId="33" xfId="0" applyFont="1" applyBorder="1"/>
    <xf numFmtId="0" fontId="6" fillId="0" borderId="34" xfId="0" applyFont="1" applyBorder="1"/>
    <xf numFmtId="165" fontId="12" fillId="6" borderId="47" xfId="0" applyNumberFormat="1" applyFont="1" applyFill="1" applyBorder="1" applyAlignment="1">
      <alignment horizontal="left" vertical="center" wrapText="1"/>
    </xf>
    <xf numFmtId="0" fontId="10" fillId="32" borderId="19" xfId="0" applyFont="1" applyFill="1" applyBorder="1" applyAlignment="1">
      <alignment horizontal="center" vertical="center" wrapText="1"/>
    </xf>
    <xf numFmtId="0" fontId="6" fillId="33" borderId="20" xfId="0" applyFont="1" applyFill="1" applyBorder="1"/>
    <xf numFmtId="0" fontId="6" fillId="33" borderId="21" xfId="0" applyFont="1" applyFill="1" applyBorder="1"/>
    <xf numFmtId="0" fontId="6" fillId="31" borderId="20" xfId="0" applyFont="1" applyFill="1" applyBorder="1"/>
    <xf numFmtId="0" fontId="6" fillId="31" borderId="21" xfId="0" applyFont="1" applyFill="1" applyBorder="1"/>
    <xf numFmtId="0" fontId="12" fillId="6" borderId="36" xfId="0" applyFont="1" applyFill="1" applyBorder="1" applyAlignment="1">
      <alignment vertical="center" wrapText="1"/>
    </xf>
    <xf numFmtId="0" fontId="6" fillId="0" borderId="37" xfId="0" applyFont="1" applyBorder="1"/>
    <xf numFmtId="0" fontId="6" fillId="0" borderId="38" xfId="0" applyFont="1" applyBorder="1"/>
    <xf numFmtId="0" fontId="11" fillId="12" borderId="57" xfId="0" applyFont="1" applyFill="1" applyBorder="1" applyAlignment="1">
      <alignment horizontal="center" vertical="center" wrapText="1"/>
    </xf>
    <xf numFmtId="0" fontId="6" fillId="0" borderId="58" xfId="0" applyFont="1" applyBorder="1"/>
    <xf numFmtId="0" fontId="11" fillId="13" borderId="57" xfId="0" applyFont="1" applyFill="1" applyBorder="1" applyAlignment="1">
      <alignment horizontal="center" vertical="center" wrapText="1"/>
    </xf>
    <xf numFmtId="0" fontId="12" fillId="14" borderId="59" xfId="0" applyFont="1" applyFill="1" applyBorder="1" applyAlignment="1">
      <alignment horizontal="left" vertical="top" wrapText="1"/>
    </xf>
    <xf numFmtId="0" fontId="6" fillId="0" borderId="60" xfId="0" applyFont="1" applyBorder="1"/>
    <xf numFmtId="0" fontId="6" fillId="0" borderId="59" xfId="0" applyFont="1" applyBorder="1"/>
    <xf numFmtId="0" fontId="6" fillId="0" borderId="61" xfId="0" applyFont="1" applyBorder="1"/>
    <xf numFmtId="0" fontId="6" fillId="0" borderId="62" xfId="0" applyFont="1" applyBorder="1"/>
    <xf numFmtId="0" fontId="12" fillId="15" borderId="59" xfId="0" applyFont="1" applyFill="1" applyBorder="1" applyAlignment="1">
      <alignment horizontal="left" vertical="top" wrapText="1"/>
    </xf>
    <xf numFmtId="0" fontId="12" fillId="6" borderId="32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1" fillId="9" borderId="57" xfId="0" applyFont="1" applyFill="1" applyBorder="1" applyAlignment="1">
      <alignment horizontal="center" vertical="center" wrapText="1"/>
    </xf>
    <xf numFmtId="0" fontId="11" fillId="8" borderId="57" xfId="0" applyFont="1" applyFill="1" applyBorder="1" applyAlignment="1">
      <alignment horizontal="center" vertical="center" wrapText="1"/>
    </xf>
    <xf numFmtId="0" fontId="12" fillId="10" borderId="59" xfId="0" applyFont="1" applyFill="1" applyBorder="1" applyAlignment="1">
      <alignment horizontal="left" vertical="top" wrapText="1"/>
    </xf>
    <xf numFmtId="0" fontId="12" fillId="11" borderId="59" xfId="0" applyFont="1" applyFill="1" applyBorder="1" applyAlignment="1">
      <alignment horizontal="left" vertical="top" wrapText="1"/>
    </xf>
    <xf numFmtId="164" fontId="13" fillId="6" borderId="53" xfId="0" applyNumberFormat="1" applyFont="1" applyFill="1" applyBorder="1" applyAlignment="1">
      <alignment horizontal="center" vertical="center" wrapText="1"/>
    </xf>
    <xf numFmtId="164" fontId="13" fillId="6" borderId="54" xfId="0" applyNumberFormat="1" applyFont="1" applyFill="1" applyBorder="1" applyAlignment="1">
      <alignment horizontal="center" vertical="center" wrapText="1"/>
    </xf>
    <xf numFmtId="0" fontId="11" fillId="35" borderId="19" xfId="0" applyFont="1" applyFill="1" applyBorder="1" applyAlignment="1">
      <alignment horizontal="center" vertical="center" wrapText="1"/>
    </xf>
    <xf numFmtId="0" fontId="6" fillId="35" borderId="20" xfId="0" applyFont="1" applyFill="1" applyBorder="1"/>
    <xf numFmtId="0" fontId="6" fillId="35" borderId="21" xfId="0" applyFont="1" applyFill="1" applyBorder="1"/>
    <xf numFmtId="0" fontId="12" fillId="6" borderId="43" xfId="0" applyFont="1" applyFill="1" applyBorder="1" applyAlignment="1">
      <alignment horizontal="center" vertical="center" wrapText="1"/>
    </xf>
    <xf numFmtId="164" fontId="13" fillId="6" borderId="52" xfId="0" applyNumberFormat="1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left" vertical="center" wrapText="1"/>
    </xf>
    <xf numFmtId="0" fontId="12" fillId="6" borderId="32" xfId="0" applyFont="1" applyFill="1" applyBorder="1" applyAlignment="1">
      <alignment horizontal="left" vertical="center" wrapText="1"/>
    </xf>
    <xf numFmtId="0" fontId="12" fillId="6" borderId="36" xfId="0" applyFont="1" applyFill="1" applyBorder="1" applyAlignment="1">
      <alignment horizontal="left" vertical="center" wrapText="1"/>
    </xf>
    <xf numFmtId="0" fontId="6" fillId="36" borderId="21" xfId="0" applyFont="1" applyFill="1" applyBorder="1"/>
    <xf numFmtId="0" fontId="20" fillId="37" borderId="19" xfId="0" applyFont="1" applyFill="1" applyBorder="1" applyAlignment="1">
      <alignment horizontal="center" vertical="center"/>
    </xf>
    <xf numFmtId="0" fontId="6" fillId="37" borderId="20" xfId="0" applyFont="1" applyFill="1" applyBorder="1"/>
    <xf numFmtId="0" fontId="21" fillId="37" borderId="19" xfId="0" applyFont="1" applyFill="1" applyBorder="1" applyAlignment="1">
      <alignment horizontal="center" vertical="center"/>
    </xf>
    <xf numFmtId="0" fontId="6" fillId="37" borderId="21" xfId="0" applyFont="1" applyFill="1" applyBorder="1"/>
    <xf numFmtId="0" fontId="21" fillId="37" borderId="72" xfId="0" applyFont="1" applyFill="1" applyBorder="1" applyAlignment="1">
      <alignment horizontal="center" vertical="center" wrapText="1"/>
    </xf>
    <xf numFmtId="0" fontId="6" fillId="37" borderId="78" xfId="0" applyFont="1" applyFill="1" applyBorder="1"/>
    <xf numFmtId="0" fontId="10" fillId="37" borderId="66" xfId="0" applyFont="1" applyFill="1" applyBorder="1" applyAlignment="1">
      <alignment horizontal="center" vertical="center" wrapText="1"/>
    </xf>
    <xf numFmtId="0" fontId="6" fillId="37" borderId="67" xfId="0" applyFont="1" applyFill="1" applyBorder="1"/>
    <xf numFmtId="0" fontId="6" fillId="37" borderId="69" xfId="0" applyFont="1" applyFill="1" applyBorder="1"/>
    <xf numFmtId="0" fontId="6" fillId="37" borderId="60" xfId="0" applyFont="1" applyFill="1" applyBorder="1"/>
    <xf numFmtId="0" fontId="6" fillId="38" borderId="20" xfId="0" applyFont="1" applyFill="1" applyBorder="1"/>
    <xf numFmtId="0" fontId="6" fillId="38" borderId="21" xfId="0" applyFont="1" applyFill="1" applyBorder="1"/>
    <xf numFmtId="0" fontId="20" fillId="37" borderId="70" xfId="0" applyFont="1" applyFill="1" applyBorder="1" applyAlignment="1">
      <alignment horizontal="center" vertical="center" wrapText="1"/>
    </xf>
    <xf numFmtId="0" fontId="6" fillId="37" borderId="76" xfId="0" applyFont="1" applyFill="1" applyBorder="1" applyAlignment="1">
      <alignment horizontal="center"/>
    </xf>
    <xf numFmtId="0" fontId="20" fillId="37" borderId="71" xfId="0" applyFont="1" applyFill="1" applyBorder="1" applyAlignment="1">
      <alignment horizontal="center" vertical="center" wrapText="1"/>
    </xf>
    <xf numFmtId="0" fontId="6" fillId="37" borderId="77" xfId="0" applyFont="1" applyFill="1" applyBorder="1" applyAlignment="1">
      <alignment horizontal="center"/>
    </xf>
    <xf numFmtId="0" fontId="20" fillId="37" borderId="72" xfId="0" applyFont="1" applyFill="1" applyBorder="1" applyAlignment="1">
      <alignment horizontal="center" vertical="center" wrapText="1"/>
    </xf>
    <xf numFmtId="0" fontId="6" fillId="37" borderId="78" xfId="0" applyFont="1" applyFill="1" applyBorder="1" applyAlignment="1">
      <alignment horizontal="center"/>
    </xf>
    <xf numFmtId="0" fontId="20" fillId="37" borderId="73" xfId="0" applyFont="1" applyFill="1" applyBorder="1" applyAlignment="1">
      <alignment horizontal="center" vertical="center" wrapText="1"/>
    </xf>
    <xf numFmtId="0" fontId="6" fillId="37" borderId="75" xfId="0" applyFont="1" applyFill="1" applyBorder="1"/>
    <xf numFmtId="0" fontId="30" fillId="37" borderId="19" xfId="0" applyFont="1" applyFill="1" applyBorder="1" applyAlignment="1">
      <alignment horizontal="center" vertical="center"/>
    </xf>
    <xf numFmtId="0" fontId="17" fillId="37" borderId="19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30" fillId="37" borderId="112" xfId="0" applyFont="1" applyFill="1" applyBorder="1" applyAlignment="1">
      <alignment horizontal="center" vertical="center" wrapText="1"/>
    </xf>
    <xf numFmtId="0" fontId="6" fillId="38" borderId="73" xfId="0" applyFont="1" applyFill="1" applyBorder="1"/>
    <xf numFmtId="0" fontId="6" fillId="38" borderId="114" xfId="0" applyFont="1" applyFill="1" applyBorder="1"/>
    <xf numFmtId="0" fontId="6" fillId="38" borderId="115" xfId="0" applyFont="1" applyFill="1" applyBorder="1"/>
    <xf numFmtId="0" fontId="20" fillId="37" borderId="113" xfId="0" applyFont="1" applyFill="1" applyBorder="1" applyAlignment="1">
      <alignment horizontal="center" vertical="center" wrapText="1"/>
    </xf>
    <xf numFmtId="0" fontId="6" fillId="37" borderId="117" xfId="0" applyFont="1" applyFill="1" applyBorder="1"/>
    <xf numFmtId="0" fontId="20" fillId="37" borderId="114" xfId="0" applyFont="1" applyFill="1" applyBorder="1" applyAlignment="1">
      <alignment horizontal="center" vertical="center" wrapText="1"/>
    </xf>
    <xf numFmtId="0" fontId="6" fillId="37" borderId="115" xfId="0" applyFont="1" applyFill="1" applyBorder="1"/>
    <xf numFmtId="168" fontId="20" fillId="37" borderId="132" xfId="0" applyNumberFormat="1" applyFont="1" applyFill="1" applyBorder="1" applyAlignment="1">
      <alignment horizontal="center" vertical="center" wrapText="1"/>
    </xf>
    <xf numFmtId="0" fontId="6" fillId="37" borderId="133" xfId="0" applyFont="1" applyFill="1" applyBorder="1"/>
    <xf numFmtId="168" fontId="20" fillId="37" borderId="72" xfId="0" applyNumberFormat="1" applyFont="1" applyFill="1" applyBorder="1" applyAlignment="1">
      <alignment horizontal="center" vertical="center" wrapText="1"/>
    </xf>
    <xf numFmtId="0" fontId="20" fillId="37" borderId="153" xfId="0" applyFont="1" applyFill="1" applyBorder="1" applyAlignment="1">
      <alignment horizontal="center" vertical="center" wrapText="1"/>
    </xf>
    <xf numFmtId="0" fontId="6" fillId="37" borderId="158" xfId="0" applyFont="1" applyFill="1" applyBorder="1"/>
    <xf numFmtId="0" fontId="20" fillId="37" borderId="154" xfId="0" applyFont="1" applyFill="1" applyBorder="1" applyAlignment="1">
      <alignment horizontal="center" vertical="center" wrapText="1"/>
    </xf>
    <xf numFmtId="0" fontId="6" fillId="37" borderId="155" xfId="0" applyFont="1" applyFill="1" applyBorder="1"/>
    <xf numFmtId="0" fontId="6" fillId="37" borderId="156" xfId="0" applyFont="1" applyFill="1" applyBorder="1"/>
    <xf numFmtId="0" fontId="39" fillId="37" borderId="69" xfId="0" applyFont="1" applyFill="1" applyBorder="1" applyAlignment="1">
      <alignment horizontal="center" vertical="center" wrapText="1"/>
    </xf>
    <xf numFmtId="0" fontId="6" fillId="37" borderId="161" xfId="0" applyFont="1" applyFill="1" applyBorder="1"/>
    <xf numFmtId="0" fontId="39" fillId="37" borderId="157" xfId="0" applyFont="1" applyFill="1" applyBorder="1" applyAlignment="1">
      <alignment horizontal="center" vertical="center" wrapText="1"/>
    </xf>
    <xf numFmtId="0" fontId="38" fillId="37" borderId="19" xfId="0" applyFont="1" applyFill="1" applyBorder="1" applyAlignment="1">
      <alignment horizontal="center" vertical="center"/>
    </xf>
    <xf numFmtId="0" fontId="6" fillId="37" borderId="149" xfId="0" applyFont="1" applyFill="1" applyBorder="1"/>
    <xf numFmtId="0" fontId="20" fillId="37" borderId="150" xfId="0" applyFont="1" applyFill="1" applyBorder="1" applyAlignment="1">
      <alignment horizontal="center" vertical="center" wrapText="1"/>
    </xf>
    <xf numFmtId="0" fontId="6" fillId="37" borderId="151" xfId="0" applyFont="1" applyFill="1" applyBorder="1"/>
    <xf numFmtId="0" fontId="6" fillId="37" borderId="152" xfId="0" applyFont="1" applyFill="1" applyBorder="1"/>
    <xf numFmtId="0" fontId="39" fillId="37" borderId="150" xfId="0" applyFont="1" applyFill="1" applyBorder="1" applyAlignment="1">
      <alignment horizontal="center" vertical="center" wrapText="1"/>
    </xf>
    <xf numFmtId="0" fontId="6" fillId="37" borderId="157" xfId="0" applyFont="1" applyFill="1" applyBorder="1"/>
    <xf numFmtId="0" fontId="20" fillId="37" borderId="181" xfId="0" applyFont="1" applyFill="1" applyBorder="1" applyAlignment="1">
      <alignment horizontal="center" vertical="center" wrapText="1"/>
    </xf>
    <xf numFmtId="0" fontId="6" fillId="37" borderId="186" xfId="0" applyFont="1" applyFill="1" applyBorder="1"/>
    <xf numFmtId="0" fontId="6" fillId="37" borderId="150" xfId="0" applyFont="1" applyFill="1" applyBorder="1"/>
    <xf numFmtId="0" fontId="20" fillId="37" borderId="186" xfId="0" applyFont="1" applyFill="1" applyBorder="1" applyAlignment="1">
      <alignment horizontal="center" vertical="center" wrapText="1"/>
    </xf>
    <xf numFmtId="0" fontId="44" fillId="37" borderId="181" xfId="0" applyFont="1" applyFill="1" applyBorder="1" applyAlignment="1">
      <alignment horizontal="center" vertical="center"/>
    </xf>
    <xf numFmtId="0" fontId="6" fillId="37" borderId="182" xfId="0" applyFont="1" applyFill="1" applyBorder="1"/>
    <xf numFmtId="0" fontId="6" fillId="37" borderId="183" xfId="0" applyFont="1" applyFill="1" applyBorder="1"/>
    <xf numFmtId="0" fontId="20" fillId="37" borderId="184" xfId="0" applyFont="1" applyFill="1" applyBorder="1" applyAlignment="1">
      <alignment horizontal="center" vertical="center" wrapText="1"/>
    </xf>
    <xf numFmtId="0" fontId="6" fillId="37" borderId="71" xfId="0" applyFont="1" applyFill="1" applyBorder="1"/>
    <xf numFmtId="0" fontId="6" fillId="37" borderId="185" xfId="0" applyFont="1" applyFill="1" applyBorder="1"/>
    <xf numFmtId="0" fontId="48" fillId="7" borderId="222" xfId="0" applyFont="1" applyFill="1" applyBorder="1" applyAlignment="1">
      <alignment horizontal="center" vertical="center"/>
    </xf>
    <xf numFmtId="0" fontId="6" fillId="0" borderId="230" xfId="0" applyFont="1" applyBorder="1"/>
    <xf numFmtId="0" fontId="47" fillId="18" borderId="89" xfId="0" applyFont="1" applyFill="1" applyBorder="1" applyAlignment="1">
      <alignment horizontal="center" vertical="center" wrapText="1"/>
    </xf>
    <xf numFmtId="0" fontId="6" fillId="0" borderId="87" xfId="0" applyFont="1" applyBorder="1"/>
    <xf numFmtId="0" fontId="47" fillId="6" borderId="301" xfId="0" applyFont="1" applyFill="1" applyBorder="1" applyAlignment="1">
      <alignment horizontal="center" vertical="center" wrapText="1"/>
    </xf>
    <xf numFmtId="0" fontId="6" fillId="0" borderId="302" xfId="0" applyFont="1" applyBorder="1"/>
    <xf numFmtId="0" fontId="47" fillId="5" borderId="222" xfId="0" applyFont="1" applyFill="1" applyBorder="1" applyAlignment="1">
      <alignment horizontal="center" vertical="center" textRotation="90"/>
    </xf>
    <xf numFmtId="0" fontId="6" fillId="0" borderId="306" xfId="0" applyFont="1" applyBorder="1"/>
    <xf numFmtId="0" fontId="53" fillId="5" borderId="219" xfId="0" applyFont="1" applyFill="1" applyBorder="1" applyAlignment="1">
      <alignment horizontal="center" vertical="center"/>
    </xf>
    <xf numFmtId="0" fontId="6" fillId="0" borderId="220" xfId="0" applyFont="1" applyBorder="1"/>
    <xf numFmtId="0" fontId="6" fillId="0" borderId="221" xfId="0" applyFont="1" applyBorder="1"/>
    <xf numFmtId="0" fontId="47" fillId="6" borderId="317" xfId="0" applyFont="1" applyFill="1" applyBorder="1" applyAlignment="1">
      <alignment horizontal="center" vertical="center" wrapText="1"/>
    </xf>
    <xf numFmtId="0" fontId="6" fillId="0" borderId="318" xfId="0" applyFont="1" applyBorder="1"/>
    <xf numFmtId="0" fontId="47" fillId="5" borderId="8" xfId="0" applyFont="1" applyFill="1" applyBorder="1" applyAlignment="1">
      <alignment horizontal="center" vertical="center" wrapText="1"/>
    </xf>
    <xf numFmtId="0" fontId="6" fillId="0" borderId="236" xfId="0" applyFont="1" applyBorder="1"/>
    <xf numFmtId="0" fontId="47" fillId="5" borderId="12" xfId="0" applyFont="1" applyFill="1" applyBorder="1" applyAlignment="1">
      <alignment horizontal="center" vertical="center" wrapText="1"/>
    </xf>
    <xf numFmtId="0" fontId="6" fillId="0" borderId="315" xfId="0" applyFont="1" applyBorder="1"/>
    <xf numFmtId="0" fontId="47" fillId="6" borderId="296" xfId="0" applyFont="1" applyFill="1" applyBorder="1" applyAlignment="1">
      <alignment horizontal="center" vertical="center" wrapText="1"/>
    </xf>
    <xf numFmtId="0" fontId="6" fillId="0" borderId="319" xfId="0" applyFont="1" applyBorder="1"/>
    <xf numFmtId="0" fontId="18" fillId="5" borderId="0" xfId="0" applyFont="1" applyFill="1"/>
    <xf numFmtId="0" fontId="47" fillId="5" borderId="317" xfId="0" applyFont="1" applyFill="1" applyBorder="1" applyAlignment="1">
      <alignment horizontal="center" vertical="center" wrapText="1"/>
    </xf>
    <xf numFmtId="0" fontId="47" fillId="6" borderId="8" xfId="0" applyFont="1" applyFill="1" applyBorder="1" applyAlignment="1">
      <alignment horizontal="center" vertical="center" wrapText="1"/>
    </xf>
    <xf numFmtId="0" fontId="47" fillId="6" borderId="12" xfId="0" applyFont="1" applyFill="1" applyBorder="1" applyAlignment="1">
      <alignment horizontal="center" vertical="center" wrapText="1"/>
    </xf>
    <xf numFmtId="0" fontId="49" fillId="7" borderId="219" xfId="0" applyFont="1" applyFill="1" applyBorder="1" applyAlignment="1">
      <alignment horizontal="center" vertical="center"/>
    </xf>
    <xf numFmtId="0" fontId="48" fillId="7" borderId="297" xfId="0" applyFont="1" applyFill="1" applyBorder="1" applyAlignment="1">
      <alignment horizontal="center" vertical="center" wrapText="1"/>
    </xf>
    <xf numFmtId="0" fontId="6" fillId="0" borderId="298" xfId="0" applyFont="1" applyBorder="1"/>
    <xf numFmtId="0" fontId="6" fillId="0" borderId="299" xfId="0" applyFont="1" applyBorder="1"/>
    <xf numFmtId="0" fontId="52" fillId="19" borderId="255" xfId="0" applyFont="1" applyFill="1" applyBorder="1" applyAlignment="1">
      <alignment horizontal="center" vertical="center" wrapText="1"/>
    </xf>
    <xf numFmtId="0" fontId="6" fillId="0" borderId="224" xfId="0" applyFont="1" applyBorder="1"/>
    <xf numFmtId="0" fontId="47" fillId="6" borderId="313" xfId="0" applyFont="1" applyFill="1" applyBorder="1" applyAlignment="1">
      <alignment horizontal="center" vertical="center" wrapText="1"/>
    </xf>
    <xf numFmtId="0" fontId="6" fillId="0" borderId="314" xfId="0" applyFont="1" applyBorder="1"/>
    <xf numFmtId="0" fontId="47" fillId="18" borderId="311" xfId="0" applyFont="1" applyFill="1" applyBorder="1" applyAlignment="1">
      <alignment horizontal="center" vertical="center" wrapText="1"/>
    </xf>
    <xf numFmtId="0" fontId="6" fillId="0" borderId="312" xfId="0" applyFont="1" applyBorder="1"/>
    <xf numFmtId="0" fontId="65" fillId="25" borderId="219" xfId="0" applyFont="1" applyFill="1" applyBorder="1" applyAlignment="1">
      <alignment horizontal="center" vertical="center" wrapText="1"/>
    </xf>
    <xf numFmtId="0" fontId="18" fillId="5" borderId="262" xfId="0" applyFont="1" applyFill="1" applyBorder="1" applyAlignment="1">
      <alignment horizontal="center" vertical="center"/>
    </xf>
    <xf numFmtId="0" fontId="6" fillId="0" borderId="261" xfId="0" applyFont="1" applyBorder="1"/>
    <xf numFmtId="0" fontId="56" fillId="5" borderId="260" xfId="0" applyFont="1" applyFill="1" applyBorder="1" applyAlignment="1">
      <alignment horizontal="center" vertical="center" wrapText="1"/>
    </xf>
    <xf numFmtId="0" fontId="6" fillId="0" borderId="263" xfId="0" applyFont="1" applyBorder="1"/>
    <xf numFmtId="0" fontId="65" fillId="26" borderId="219" xfId="0" applyFont="1" applyFill="1" applyBorder="1" applyAlignment="1">
      <alignment horizontal="center" vertical="center" wrapText="1"/>
    </xf>
    <xf numFmtId="0" fontId="65" fillId="13" borderId="219" xfId="0" applyFont="1" applyFill="1" applyBorder="1" applyAlignment="1">
      <alignment horizontal="center" vertical="center" wrapText="1"/>
    </xf>
    <xf numFmtId="0" fontId="68" fillId="28" borderId="219" xfId="0" applyFont="1" applyFill="1" applyBorder="1" applyAlignment="1">
      <alignment horizontal="center" vertical="center" wrapText="1"/>
    </xf>
    <xf numFmtId="0" fontId="18" fillId="5" borderId="278" xfId="0" applyFont="1" applyFill="1" applyBorder="1" applyAlignment="1">
      <alignment horizontal="center" vertical="center"/>
    </xf>
    <xf numFmtId="0" fontId="6" fillId="0" borderId="277" xfId="0" applyFont="1" applyBorder="1"/>
    <xf numFmtId="0" fontId="56" fillId="5" borderId="276" xfId="0" applyFont="1" applyFill="1" applyBorder="1" applyAlignment="1">
      <alignment horizontal="center" vertical="center" wrapText="1"/>
    </xf>
    <xf numFmtId="0" fontId="6" fillId="0" borderId="279" xfId="0" applyFont="1" applyBorder="1"/>
    <xf numFmtId="0" fontId="52" fillId="18" borderId="57" xfId="0" applyFont="1" applyFill="1" applyBorder="1" applyAlignment="1">
      <alignment horizontal="center" vertical="center" wrapText="1"/>
    </xf>
    <xf numFmtId="0" fontId="53" fillId="18" borderId="219" xfId="0" applyFont="1" applyFill="1" applyBorder="1" applyAlignment="1">
      <alignment horizontal="center" vertical="center"/>
    </xf>
    <xf numFmtId="0" fontId="53" fillId="18" borderId="220" xfId="0" applyFont="1" applyFill="1" applyBorder="1" applyAlignment="1">
      <alignment horizontal="center" vertical="center"/>
    </xf>
    <xf numFmtId="0" fontId="18" fillId="5" borderId="244" xfId="0" applyFont="1" applyFill="1" applyBorder="1" applyAlignment="1">
      <alignment horizontal="center" vertical="center"/>
    </xf>
    <xf numFmtId="0" fontId="6" fillId="0" borderId="243" xfId="0" applyFont="1" applyBorder="1"/>
    <xf numFmtId="0" fontId="56" fillId="5" borderId="242" xfId="0" applyFont="1" applyFill="1" applyBorder="1" applyAlignment="1">
      <alignment horizontal="center" vertical="center" wrapText="1"/>
    </xf>
    <xf numFmtId="0" fontId="6" fillId="0" borderId="245" xfId="0" applyFont="1" applyBorder="1"/>
    <xf numFmtId="0" fontId="65" fillId="8" borderId="219" xfId="0" applyFont="1" applyFill="1" applyBorder="1" applyAlignment="1">
      <alignment horizontal="center" vertical="center" wrapText="1"/>
    </xf>
    <xf numFmtId="0" fontId="65" fillId="3" borderId="219" xfId="0" applyFont="1" applyFill="1" applyBorder="1" applyAlignment="1">
      <alignment horizontal="center" vertical="center" wrapText="1"/>
    </xf>
    <xf numFmtId="0" fontId="6" fillId="0" borderId="262" xfId="0" applyFont="1" applyBorder="1"/>
    <xf numFmtId="0" fontId="21" fillId="25" borderId="264" xfId="0" applyFont="1" applyFill="1" applyBorder="1" applyAlignment="1">
      <alignment horizontal="center" vertical="center" wrapText="1"/>
    </xf>
    <xf numFmtId="0" fontId="21" fillId="26" borderId="264" xfId="0" applyFont="1" applyFill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56" fillId="5" borderId="262" xfId="0" applyFont="1" applyFill="1" applyBorder="1" applyAlignment="1">
      <alignment horizontal="center" vertical="center" wrapText="1"/>
    </xf>
    <xf numFmtId="0" fontId="21" fillId="27" borderId="280" xfId="0" applyFont="1" applyFill="1" applyBorder="1" applyAlignment="1">
      <alignment horizontal="center" vertical="center" wrapText="1"/>
    </xf>
    <xf numFmtId="0" fontId="6" fillId="0" borderId="278" xfId="0" applyFont="1" applyBorder="1"/>
    <xf numFmtId="0" fontId="56" fillId="5" borderId="278" xfId="0" applyFont="1" applyFill="1" applyBorder="1" applyAlignment="1">
      <alignment horizontal="center" vertical="center" wrapText="1"/>
    </xf>
    <xf numFmtId="0" fontId="24" fillId="0" borderId="321" xfId="0" applyFont="1" applyBorder="1" applyAlignment="1">
      <alignment horizontal="left" vertical="center" wrapText="1"/>
    </xf>
    <xf numFmtId="0" fontId="24" fillId="0" borderId="322" xfId="0" applyFont="1" applyBorder="1" applyAlignment="1">
      <alignment horizontal="left" vertical="center" wrapText="1"/>
    </xf>
    <xf numFmtId="0" fontId="47" fillId="6" borderId="269" xfId="0" applyFont="1" applyFill="1" applyBorder="1" applyAlignment="1">
      <alignment horizontal="center" vertical="center" wrapText="1"/>
    </xf>
    <xf numFmtId="0" fontId="6" fillId="0" borderId="257" xfId="0" applyFont="1" applyBorder="1"/>
    <xf numFmtId="0" fontId="47" fillId="6" borderId="13" xfId="0" applyFont="1" applyFill="1" applyBorder="1" applyAlignment="1">
      <alignment horizontal="center" vertical="center" wrapText="1"/>
    </xf>
    <xf numFmtId="0" fontId="47" fillId="6" borderId="285" xfId="0" applyFont="1" applyFill="1" applyBorder="1" applyAlignment="1">
      <alignment horizontal="center" vertical="center" wrapText="1"/>
    </xf>
    <xf numFmtId="0" fontId="6" fillId="0" borderId="272" xfId="0" applyFont="1" applyBorder="1"/>
    <xf numFmtId="0" fontId="47" fillId="6" borderId="286" xfId="0" applyFont="1" applyFill="1" applyBorder="1" applyAlignment="1">
      <alignment horizontal="center" vertical="center" wrapText="1"/>
    </xf>
    <xf numFmtId="0" fontId="6" fillId="0" borderId="286" xfId="0" applyFont="1" applyBorder="1"/>
    <xf numFmtId="0" fontId="6" fillId="0" borderId="244" xfId="0" applyFont="1" applyBorder="1"/>
    <xf numFmtId="0" fontId="52" fillId="18" borderId="253" xfId="0" applyFont="1" applyFill="1" applyBorder="1" applyAlignment="1">
      <alignment horizontal="center" vertical="center" wrapText="1"/>
    </xf>
    <xf numFmtId="0" fontId="6" fillId="0" borderId="254" xfId="0" applyFont="1" applyBorder="1"/>
    <xf numFmtId="0" fontId="6" fillId="0" borderId="255" xfId="0" applyFont="1" applyBorder="1"/>
    <xf numFmtId="0" fontId="50" fillId="18" borderId="219" xfId="0" applyFont="1" applyFill="1" applyBorder="1" applyAlignment="1">
      <alignment horizontal="center" vertical="center" wrapText="1"/>
    </xf>
    <xf numFmtId="0" fontId="48" fillId="7" borderId="219" xfId="0" applyFont="1" applyFill="1" applyBorder="1" applyAlignment="1">
      <alignment horizontal="center" vertical="center" wrapText="1"/>
    </xf>
    <xf numFmtId="1" fontId="46" fillId="5" borderId="209" xfId="0" applyNumberFormat="1" applyFont="1" applyFill="1" applyBorder="1" applyAlignment="1">
      <alignment horizontal="center" vertical="center" wrapText="1"/>
    </xf>
    <xf numFmtId="0" fontId="6" fillId="0" borderId="71" xfId="0" applyFont="1" applyBorder="1"/>
    <xf numFmtId="1" fontId="46" fillId="5" borderId="71" xfId="0" applyNumberFormat="1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8" fillId="7" borderId="213" xfId="0" applyFont="1" applyFill="1" applyBorder="1" applyAlignment="1">
      <alignment horizontal="center" vertical="center" wrapText="1"/>
    </xf>
    <xf numFmtId="0" fontId="6" fillId="0" borderId="214" xfId="0" applyFont="1" applyBorder="1"/>
    <xf numFmtId="0" fontId="6" fillId="0" borderId="215" xfId="0" applyFont="1" applyBorder="1"/>
    <xf numFmtId="0" fontId="48" fillId="7" borderId="216" xfId="0" applyFont="1" applyFill="1" applyBorder="1" applyAlignment="1">
      <alignment horizontal="center" vertical="center" wrapText="1"/>
    </xf>
    <xf numFmtId="0" fontId="6" fillId="0" borderId="217" xfId="0" applyFont="1" applyBorder="1"/>
    <xf numFmtId="0" fontId="6" fillId="0" borderId="218" xfId="0" applyFont="1" applyBorder="1"/>
    <xf numFmtId="0" fontId="50" fillId="18" borderId="222" xfId="0" applyFont="1" applyFill="1" applyBorder="1" applyAlignment="1">
      <alignment horizontal="center" vertical="center" wrapText="1"/>
    </xf>
    <xf numFmtId="0" fontId="51" fillId="18" borderId="57" xfId="0" applyFont="1" applyFill="1" applyBorder="1" applyAlignment="1">
      <alignment horizontal="center" vertical="center" wrapText="1"/>
    </xf>
    <xf numFmtId="0" fontId="51" fillId="18" borderId="224" xfId="0" applyFont="1" applyFill="1" applyBorder="1" applyAlignment="1">
      <alignment horizontal="center" vertical="center" wrapText="1"/>
    </xf>
    <xf numFmtId="0" fontId="47" fillId="0" borderId="296" xfId="0" applyFont="1" applyBorder="1" applyAlignment="1">
      <alignment horizontal="center" vertical="center" wrapText="1"/>
    </xf>
    <xf numFmtId="0" fontId="21" fillId="8" borderId="246" xfId="0" applyFont="1" applyFill="1" applyBorder="1" applyAlignment="1">
      <alignment horizontal="center" vertical="center" wrapText="1"/>
    </xf>
    <xf numFmtId="0" fontId="6" fillId="0" borderId="287" xfId="0" applyFont="1" applyBorder="1"/>
    <xf numFmtId="0" fontId="6" fillId="0" borderId="288" xfId="0" applyFont="1" applyBorder="1"/>
    <xf numFmtId="0" fontId="21" fillId="3" borderId="264" xfId="0" applyFont="1" applyFill="1" applyBorder="1" applyAlignment="1">
      <alignment horizontal="center" vertical="center" wrapText="1"/>
    </xf>
    <xf numFmtId="0" fontId="56" fillId="5" borderId="244" xfId="0" applyFont="1" applyFill="1" applyBorder="1" applyAlignment="1">
      <alignment horizontal="center" vertical="center" wrapText="1"/>
    </xf>
    <xf numFmtId="0" fontId="84" fillId="37" borderId="19" xfId="0" applyFont="1" applyFill="1" applyBorder="1" applyAlignment="1">
      <alignment horizontal="left" vertical="center"/>
    </xf>
    <xf numFmtId="0" fontId="84" fillId="37" borderId="20" xfId="0" applyFont="1" applyFill="1" applyBorder="1" applyAlignment="1">
      <alignment horizontal="left" vertical="center"/>
    </xf>
    <xf numFmtId="0" fontId="83" fillId="37" borderId="70" xfId="0" applyFont="1" applyFill="1" applyBorder="1" applyAlignment="1">
      <alignment horizontal="center" vertical="center" wrapText="1"/>
    </xf>
    <xf numFmtId="0" fontId="83" fillId="37" borderId="76" xfId="0" applyFont="1" applyFill="1" applyBorder="1" applyAlignment="1">
      <alignment horizontal="center" vertical="center" wrapText="1"/>
    </xf>
    <xf numFmtId="0" fontId="6" fillId="37" borderId="77" xfId="0" applyFont="1" applyFill="1" applyBorder="1"/>
    <xf numFmtId="0" fontId="20" fillId="37" borderId="323" xfId="0" applyFont="1" applyFill="1" applyBorder="1" applyAlignment="1">
      <alignment horizontal="center" vertical="center" wrapText="1"/>
    </xf>
    <xf numFmtId="0" fontId="20" fillId="37" borderId="324" xfId="0" applyFont="1" applyFill="1" applyBorder="1" applyAlignment="1">
      <alignment horizontal="center" vertical="center" wrapText="1"/>
    </xf>
    <xf numFmtId="0" fontId="20" fillId="37" borderId="19" xfId="0" applyFont="1" applyFill="1" applyBorder="1" applyAlignment="1">
      <alignment horizontal="center" vertical="center" wrapText="1"/>
    </xf>
    <xf numFmtId="0" fontId="20" fillId="37" borderId="20" xfId="0" applyFont="1" applyFill="1" applyBorder="1" applyAlignment="1">
      <alignment horizontal="center" vertical="center" wrapText="1"/>
    </xf>
    <xf numFmtId="0" fontId="20" fillId="37" borderId="21" xfId="0" applyFont="1" applyFill="1" applyBorder="1" applyAlignment="1">
      <alignment horizontal="center" vertical="center" wrapText="1"/>
    </xf>
    <xf numFmtId="0" fontId="20" fillId="37" borderId="326" xfId="0" applyFont="1" applyFill="1" applyBorder="1" applyAlignment="1">
      <alignment horizontal="center" vertical="center" wrapText="1"/>
    </xf>
    <xf numFmtId="0" fontId="20" fillId="37" borderId="325" xfId="0" applyFont="1" applyFill="1" applyBorder="1" applyAlignment="1">
      <alignment horizontal="center" vertical="center" wrapText="1"/>
    </xf>
    <xf numFmtId="0" fontId="84" fillId="37" borderId="19" xfId="0" applyFont="1" applyFill="1" applyBorder="1" applyAlignment="1">
      <alignment horizontal="right" vertical="center"/>
    </xf>
    <xf numFmtId="0" fontId="84" fillId="37" borderId="20" xfId="0" applyFont="1" applyFill="1" applyBorder="1" applyAlignment="1">
      <alignment horizontal="right" vertical="center"/>
    </xf>
    <xf numFmtId="0" fontId="47" fillId="18" borderId="337" xfId="0" applyFont="1" applyFill="1" applyBorder="1" applyAlignment="1">
      <alignment horizontal="center" vertical="center" wrapText="1"/>
    </xf>
    <xf numFmtId="0" fontId="6" fillId="0" borderId="338" xfId="0" applyFont="1" applyBorder="1"/>
    <xf numFmtId="0" fontId="47" fillId="18" borderId="341" xfId="0" applyFont="1" applyFill="1" applyBorder="1" applyAlignment="1">
      <alignment horizontal="center" vertical="center" wrapText="1"/>
    </xf>
    <xf numFmtId="0" fontId="6" fillId="0" borderId="342" xfId="0" applyFont="1" applyBorder="1"/>
    <xf numFmtId="0" fontId="48" fillId="7" borderId="327" xfId="0" applyFont="1" applyFill="1" applyBorder="1" applyAlignment="1">
      <alignment horizontal="center" vertical="center" wrapText="1"/>
    </xf>
    <xf numFmtId="0" fontId="6" fillId="0" borderId="328" xfId="0" applyFont="1" applyBorder="1"/>
    <xf numFmtId="0" fontId="6" fillId="0" borderId="329" xfId="0" applyFont="1" applyBorder="1"/>
    <xf numFmtId="0" fontId="52" fillId="18" borderId="331" xfId="0" applyFont="1" applyFill="1" applyBorder="1" applyAlignment="1">
      <alignment horizontal="center" vertical="center" wrapText="1"/>
    </xf>
    <xf numFmtId="0" fontId="6" fillId="0" borderId="332" xfId="0" applyFont="1" applyBorder="1"/>
    <xf numFmtId="0" fontId="47" fillId="18" borderId="334" xfId="0" applyFont="1" applyFill="1" applyBorder="1" applyAlignment="1">
      <alignment horizontal="center" vertical="center" wrapText="1"/>
    </xf>
    <xf numFmtId="0" fontId="47" fillId="18" borderId="3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1">
    <dxf>
      <font>
        <color rgb="FF0B5394"/>
      </font>
      <fill>
        <patternFill patternType="solid">
          <fgColor rgb="FF72E1FF"/>
          <bgColor rgb="FF72E1FF"/>
        </patternFill>
      </fill>
    </dxf>
    <dxf>
      <font>
        <color rgb="FF003434"/>
      </font>
      <fill>
        <patternFill patternType="solid">
          <fgColor rgb="FF8CDC64"/>
          <bgColor rgb="FF8CDC64"/>
        </patternFill>
      </fill>
    </dxf>
    <dxf>
      <font>
        <color rgb="FF7F6000"/>
      </font>
      <fill>
        <patternFill patternType="solid">
          <fgColor rgb="FFFFD700"/>
          <bgColor rgb="FFFFD700"/>
        </patternFill>
      </fill>
    </dxf>
    <dxf>
      <font>
        <color rgb="FF783F04"/>
      </font>
      <fill>
        <patternFill patternType="solid">
          <fgColor rgb="FFFF9900"/>
          <bgColor rgb="FFFF9900"/>
        </patternFill>
      </fill>
    </dxf>
    <dxf>
      <font>
        <color rgb="FF5B0F00"/>
      </font>
      <fill>
        <patternFill patternType="solid">
          <fgColor rgb="FFFF3300"/>
          <bgColor rgb="FFFF3300"/>
        </patternFill>
      </fill>
    </dxf>
    <dxf>
      <font>
        <color rgb="FF5B0F00"/>
      </font>
      <fill>
        <patternFill patternType="solid">
          <fgColor rgb="FFCA0000"/>
          <bgColor rgb="FFCA0000"/>
        </patternFill>
      </fill>
    </dxf>
    <dxf>
      <font>
        <color rgb="FF0B5394"/>
      </font>
      <fill>
        <patternFill patternType="solid">
          <fgColor rgb="FF72E1FF"/>
          <bgColor rgb="FF72E1FF"/>
        </patternFill>
      </fill>
    </dxf>
    <dxf>
      <font>
        <color rgb="FF003434"/>
      </font>
      <fill>
        <patternFill patternType="solid">
          <fgColor rgb="FF8CDC64"/>
          <bgColor rgb="FF8CDC64"/>
        </patternFill>
      </fill>
    </dxf>
    <dxf>
      <font>
        <color rgb="FF7F6000"/>
      </font>
      <fill>
        <patternFill patternType="solid">
          <fgColor rgb="FFFFD700"/>
          <bgColor rgb="FFFFD700"/>
        </patternFill>
      </fill>
    </dxf>
    <dxf>
      <font>
        <color rgb="FF783F04"/>
      </font>
      <fill>
        <patternFill patternType="solid">
          <fgColor rgb="FFFF9900"/>
          <bgColor rgb="FFFF9900"/>
        </patternFill>
      </fill>
    </dxf>
    <dxf>
      <font>
        <color rgb="FF5B0F00"/>
      </font>
      <fill>
        <patternFill patternType="solid">
          <fgColor rgb="FFFF3300"/>
          <bgColor rgb="FFFF3300"/>
        </patternFill>
      </fill>
    </dxf>
    <dxf>
      <font>
        <color rgb="FF5B0F00"/>
      </font>
      <fill>
        <patternFill patternType="solid">
          <fgColor rgb="FFCA0000"/>
          <bgColor rgb="FFCA0000"/>
        </patternFill>
      </fill>
    </dxf>
    <dxf>
      <font>
        <b/>
        <color rgb="FFFFFFFF"/>
      </font>
      <fill>
        <patternFill patternType="solid">
          <fgColor rgb="FFFF3300"/>
          <bgColor rgb="FFFF3300"/>
        </patternFill>
      </fill>
    </dxf>
    <dxf>
      <font>
        <color rgb="FF0B5394"/>
      </font>
      <fill>
        <patternFill patternType="solid">
          <fgColor rgb="FF72E1FF"/>
          <bgColor rgb="FF72E1FF"/>
        </patternFill>
      </fill>
    </dxf>
    <dxf>
      <font>
        <color rgb="FF003434"/>
      </font>
      <fill>
        <patternFill patternType="solid">
          <fgColor rgb="FF8CDC64"/>
          <bgColor rgb="FF8CDC64"/>
        </patternFill>
      </fill>
    </dxf>
    <dxf>
      <font>
        <color rgb="FF7F6000"/>
      </font>
      <fill>
        <patternFill patternType="solid">
          <fgColor rgb="FFFFD700"/>
          <bgColor rgb="FFFFD700"/>
        </patternFill>
      </fill>
    </dxf>
    <dxf>
      <font>
        <color rgb="FF783F04"/>
      </font>
      <fill>
        <patternFill patternType="solid">
          <fgColor rgb="FFFF9900"/>
          <bgColor rgb="FFFF9900"/>
        </patternFill>
      </fill>
    </dxf>
    <dxf>
      <font>
        <color rgb="FF5B0F00"/>
      </font>
      <fill>
        <patternFill patternType="solid">
          <fgColor rgb="FFFF3300"/>
          <bgColor rgb="FFFF3300"/>
        </patternFill>
      </fill>
    </dxf>
    <dxf>
      <font>
        <color rgb="FF5B0F00"/>
      </font>
      <fill>
        <patternFill patternType="solid">
          <fgColor rgb="FFCA0000"/>
          <bgColor rgb="FFCA0000"/>
        </patternFill>
      </fill>
    </dxf>
    <dxf>
      <font>
        <color rgb="FF0B5394"/>
      </font>
      <fill>
        <patternFill patternType="solid">
          <fgColor rgb="FF72E1FF"/>
          <bgColor rgb="FF72E1FF"/>
        </patternFill>
      </fill>
    </dxf>
    <dxf>
      <font>
        <color rgb="FF003434"/>
      </font>
      <fill>
        <patternFill patternType="solid">
          <fgColor rgb="FF8CDC64"/>
          <bgColor rgb="FF8CDC64"/>
        </patternFill>
      </fill>
    </dxf>
    <dxf>
      <font>
        <color rgb="FF7F6000"/>
      </font>
      <fill>
        <patternFill patternType="solid">
          <fgColor rgb="FFFFFF66"/>
          <bgColor rgb="FFFFFF66"/>
        </patternFill>
      </fill>
    </dxf>
    <dxf>
      <font>
        <color rgb="FF783F04"/>
      </font>
      <fill>
        <patternFill patternType="solid">
          <fgColor rgb="FFFF9900"/>
          <bgColor rgb="FFFF9900"/>
        </patternFill>
      </fill>
    </dxf>
    <dxf>
      <font>
        <color rgb="FF5B0F00"/>
      </font>
      <fill>
        <patternFill patternType="solid">
          <fgColor rgb="FFEA4335"/>
          <bgColor rgb="FFEA4335"/>
        </patternFill>
      </fill>
    </dxf>
    <dxf>
      <font>
        <color rgb="FF5B0F00"/>
      </font>
      <fill>
        <patternFill patternType="solid">
          <fgColor rgb="FFCA0000"/>
          <bgColor rgb="FFCA0000"/>
        </patternFill>
      </fill>
    </dxf>
    <dxf>
      <font>
        <color rgb="FF5B0F00"/>
      </font>
      <fill>
        <patternFill patternType="solid">
          <fgColor rgb="FFEA4335"/>
          <bgColor rgb="FFEA4335"/>
        </patternFill>
      </fill>
    </dxf>
    <dxf>
      <font>
        <color rgb="FF783F04"/>
      </font>
      <fill>
        <patternFill patternType="solid">
          <fgColor rgb="FFFEC063"/>
          <bgColor rgb="FFFEC063"/>
        </patternFill>
      </fill>
    </dxf>
    <dxf>
      <font>
        <color rgb="FF7F6000"/>
      </font>
      <fill>
        <patternFill patternType="solid">
          <fgColor rgb="FFFFFF66"/>
          <bgColor rgb="FFFFFF66"/>
        </patternFill>
      </fill>
    </dxf>
    <dxf>
      <font>
        <color rgb="FF003434"/>
      </font>
      <fill>
        <patternFill patternType="solid">
          <fgColor rgb="FF8CDC64"/>
          <bgColor rgb="FF8CDC64"/>
        </patternFill>
      </fill>
    </dxf>
    <dxf>
      <font>
        <color rgb="FF0B5394"/>
      </font>
      <fill>
        <patternFill patternType="solid">
          <fgColor rgb="FF72E1FF"/>
          <bgColor rgb="FF72E1FF"/>
        </patternFill>
      </fill>
    </dxf>
    <dxf>
      <font>
        <color rgb="FF0B5394"/>
      </font>
      <fill>
        <patternFill patternType="solid">
          <fgColor rgb="FF72E1FF"/>
          <bgColor rgb="FF72E1FF"/>
        </patternFill>
      </fill>
    </dxf>
    <dxf>
      <font>
        <color rgb="FF003434"/>
      </font>
      <fill>
        <patternFill patternType="solid">
          <fgColor rgb="FF8CDC64"/>
          <bgColor rgb="FF8CDC64"/>
        </patternFill>
      </fill>
    </dxf>
    <dxf>
      <font>
        <color rgb="FF7F6000"/>
      </font>
      <fill>
        <patternFill patternType="solid">
          <fgColor rgb="FFFFD700"/>
          <bgColor rgb="FFFFD700"/>
        </patternFill>
      </fill>
    </dxf>
    <dxf>
      <font>
        <color rgb="FF783F04"/>
      </font>
      <fill>
        <patternFill patternType="solid">
          <fgColor rgb="FFFF9900"/>
          <bgColor rgb="FFFF9900"/>
        </patternFill>
      </fill>
    </dxf>
    <dxf>
      <font>
        <color rgb="FF5B0F00"/>
      </font>
      <fill>
        <patternFill patternType="solid">
          <fgColor rgb="FFFF3300"/>
          <bgColor rgb="FFFF3300"/>
        </patternFill>
      </fill>
    </dxf>
    <dxf>
      <font>
        <color rgb="FF5B0F00"/>
      </font>
      <fill>
        <patternFill patternType="solid">
          <fgColor rgb="FFCA0000"/>
          <bgColor rgb="FFCA0000"/>
        </patternFill>
      </fill>
    </dxf>
    <dxf>
      <font>
        <color rgb="FF660000"/>
      </font>
      <fill>
        <patternFill patternType="solid">
          <fgColor rgb="FFEA4335"/>
          <bgColor rgb="FFEA4335"/>
        </patternFill>
      </fill>
    </dxf>
    <dxf>
      <font>
        <color rgb="FF783F04"/>
      </font>
      <fill>
        <patternFill patternType="solid">
          <fgColor rgb="FFFEC063"/>
          <bgColor rgb="FFFEC063"/>
        </patternFill>
      </fill>
    </dxf>
    <dxf>
      <font>
        <color rgb="FF783F04"/>
      </font>
      <fill>
        <patternFill patternType="solid">
          <fgColor rgb="FFFFFF66"/>
          <bgColor rgb="FFFFFF66"/>
        </patternFill>
      </fill>
    </dxf>
    <dxf>
      <font>
        <color rgb="FF2A670B"/>
      </font>
      <fill>
        <patternFill patternType="solid">
          <fgColor rgb="FFA2E87F"/>
          <bgColor rgb="FFA2E87F"/>
        </patternFill>
      </fill>
    </dxf>
    <dxf>
      <font>
        <color rgb="FF0B5394"/>
      </font>
      <fill>
        <patternFill patternType="solid">
          <fgColor rgb="FF72E1FF"/>
          <bgColor rgb="FF72E1FF"/>
        </patternFill>
      </fill>
    </dxf>
  </dxfs>
  <tableStyles count="0" defaultTableStyle="TableStyleMedium2" defaultPivotStyle="PivotStyleLight16"/>
  <colors>
    <mruColors>
      <color rgb="FFD487E1"/>
      <color rgb="FFA42EB8"/>
      <color rgb="FFFF6699"/>
      <color rgb="FFFF33CC"/>
      <color rgb="FF800000"/>
      <color rgb="FFCC0000"/>
      <color rgb="FFCC3300"/>
      <color rgb="FF990033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Passo 04'!A1"/><Relationship Id="rId2" Type="http://schemas.openxmlformats.org/officeDocument/2006/relationships/hyperlink" Target="#'Passo 02 e 03'!A1"/><Relationship Id="rId1" Type="http://schemas.openxmlformats.org/officeDocument/2006/relationships/hyperlink" Target="#'Passo 01'!A1"/><Relationship Id="rId6" Type="http://schemas.openxmlformats.org/officeDocument/2006/relationships/hyperlink" Target="#'Passo 07'!A1"/><Relationship Id="rId5" Type="http://schemas.openxmlformats.org/officeDocument/2006/relationships/hyperlink" Target="#'Passo 06'!A1"/><Relationship Id="rId4" Type="http://schemas.openxmlformats.org/officeDocument/2006/relationships/hyperlink" Target="#'Passo 05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9973CCB-87A4-460F-960F-1C75BC7C03CB}" type="doc">
      <dgm:prSet loTypeId="urn:microsoft.com/office/officeart/2005/8/layout/vList6" loCatId="process" qsTypeId="urn:microsoft.com/office/officeart/2005/8/quickstyle/3d2" qsCatId="3D" csTypeId="urn:microsoft.com/office/officeart/2005/8/colors/colorful1" csCatId="colorful" phldr="1"/>
      <dgm:spPr/>
      <dgm:t>
        <a:bodyPr/>
        <a:lstStyle/>
        <a:p>
          <a:endParaRPr lang="pt-BR"/>
        </a:p>
      </dgm:t>
    </dgm:pt>
    <dgm:pt modelId="{EDA2D814-CE1D-4E1A-A31D-5BA8E6D5FD2B}">
      <dgm:prSet phldrT="[Texto]"/>
      <dgm:spPr/>
      <dgm:t>
        <a:bodyPr/>
        <a:lstStyle/>
        <a:p>
          <a:r>
            <a:rPr lang="pt-BR"/>
            <a:t>PASSO 1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22A9498A-C267-4815-A943-7BDC4D2C54F3}" type="parTrans" cxnId="{D3361281-7C0C-49B9-BCE0-EE60127C48D0}">
      <dgm:prSet/>
      <dgm:spPr/>
      <dgm:t>
        <a:bodyPr/>
        <a:lstStyle/>
        <a:p>
          <a:endParaRPr lang="pt-BR"/>
        </a:p>
      </dgm:t>
    </dgm:pt>
    <dgm:pt modelId="{CAEAB48E-5248-43C2-86CA-9A186A880288}" type="sibTrans" cxnId="{D3361281-7C0C-49B9-BCE0-EE60127C48D0}">
      <dgm:prSet/>
      <dgm:spPr/>
      <dgm:t>
        <a:bodyPr/>
        <a:lstStyle/>
        <a:p>
          <a:endParaRPr lang="pt-BR"/>
        </a:p>
      </dgm:t>
    </dgm:pt>
    <dgm:pt modelId="{24A02F96-4FB0-4AEF-BA83-9A9967DBD978}">
      <dgm:prSet phldrT="[Texto]"/>
      <dgm:spPr/>
      <dgm:t>
        <a:bodyPr anchor="ctr"/>
        <a:lstStyle/>
        <a:p>
          <a:pPr algn="l"/>
          <a:r>
            <a:rPr lang="pt-BR"/>
            <a:t>Definição do Escopo</a:t>
          </a:r>
        </a:p>
      </dgm:t>
    </dgm:pt>
    <dgm:pt modelId="{7344A57F-673B-4861-A5E0-E0B41B213CAE}" type="parTrans" cxnId="{2DA5E28A-3A21-4384-B470-9A8877F4CB6E}">
      <dgm:prSet/>
      <dgm:spPr/>
      <dgm:t>
        <a:bodyPr/>
        <a:lstStyle/>
        <a:p>
          <a:endParaRPr lang="pt-BR"/>
        </a:p>
      </dgm:t>
    </dgm:pt>
    <dgm:pt modelId="{B3B26A44-489A-42FE-9022-4A4B873CE671}" type="sibTrans" cxnId="{2DA5E28A-3A21-4384-B470-9A8877F4CB6E}">
      <dgm:prSet/>
      <dgm:spPr/>
      <dgm:t>
        <a:bodyPr/>
        <a:lstStyle/>
        <a:p>
          <a:endParaRPr lang="pt-BR"/>
        </a:p>
      </dgm:t>
    </dgm:pt>
    <dgm:pt modelId="{3D4167F4-36B0-4A15-B320-9B5F86E4AF41}">
      <dgm:prSet phldrT="[Texto]"/>
      <dgm:spPr/>
      <dgm:t>
        <a:bodyPr/>
        <a:lstStyle/>
        <a:p>
          <a:r>
            <a:rPr lang="pt-BR"/>
            <a:t>PASSO 2 E 3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DAF62422-76FF-46C1-801D-2EB7B312C6F6}" type="parTrans" cxnId="{73A85451-FE49-4838-B983-CEFF3FD7CBA3}">
      <dgm:prSet/>
      <dgm:spPr/>
      <dgm:t>
        <a:bodyPr/>
        <a:lstStyle/>
        <a:p>
          <a:endParaRPr lang="pt-BR"/>
        </a:p>
      </dgm:t>
    </dgm:pt>
    <dgm:pt modelId="{61B386EB-46A2-4D36-9E72-A7C75CB7ACD6}" type="sibTrans" cxnId="{73A85451-FE49-4838-B983-CEFF3FD7CBA3}">
      <dgm:prSet/>
      <dgm:spPr/>
      <dgm:t>
        <a:bodyPr/>
        <a:lstStyle/>
        <a:p>
          <a:endParaRPr lang="pt-BR"/>
        </a:p>
      </dgm:t>
    </dgm:pt>
    <dgm:pt modelId="{66027C64-0226-4AD3-BF17-D2CD2035C7AC}">
      <dgm:prSet phldrT="[Texto]"/>
      <dgm:spPr/>
      <dgm:t>
        <a:bodyPr anchor="ctr"/>
        <a:lstStyle/>
        <a:p>
          <a:pPr algn="l"/>
          <a:r>
            <a:rPr lang="pt-BR"/>
            <a:t>Identificação dos Riscos</a:t>
          </a:r>
        </a:p>
      </dgm:t>
    </dgm:pt>
    <dgm:pt modelId="{E3536588-1C5F-4EDC-B09A-E90C7762AB40}" type="parTrans" cxnId="{A9B5E647-80E0-4184-A04E-20CDA5C333EC}">
      <dgm:prSet/>
      <dgm:spPr/>
      <dgm:t>
        <a:bodyPr/>
        <a:lstStyle/>
        <a:p>
          <a:endParaRPr lang="pt-BR"/>
        </a:p>
      </dgm:t>
    </dgm:pt>
    <dgm:pt modelId="{BA590905-D1C3-43C0-BA1A-B8F4CAA3C693}" type="sibTrans" cxnId="{A9B5E647-80E0-4184-A04E-20CDA5C333EC}">
      <dgm:prSet/>
      <dgm:spPr/>
      <dgm:t>
        <a:bodyPr/>
        <a:lstStyle/>
        <a:p>
          <a:endParaRPr lang="pt-BR"/>
        </a:p>
      </dgm:t>
    </dgm:pt>
    <dgm:pt modelId="{F3D0A742-8DF4-4E57-AED9-6F7F876BCCDE}">
      <dgm:prSet phldrT="[Texto]"/>
      <dgm:spPr/>
      <dgm:t>
        <a:bodyPr/>
        <a:lstStyle/>
        <a:p>
          <a:r>
            <a:rPr lang="pt-BR"/>
            <a:t>PASSO 4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D52FBCFD-D603-4FD2-A3C8-FCC73B777168}" type="parTrans" cxnId="{78642FE6-0CB9-4332-87F3-990DB042166D}">
      <dgm:prSet/>
      <dgm:spPr/>
      <dgm:t>
        <a:bodyPr/>
        <a:lstStyle/>
        <a:p>
          <a:endParaRPr lang="pt-BR"/>
        </a:p>
      </dgm:t>
    </dgm:pt>
    <dgm:pt modelId="{67B83446-076E-434C-80CE-0E65EEBE09DA}" type="sibTrans" cxnId="{78642FE6-0CB9-4332-87F3-990DB042166D}">
      <dgm:prSet/>
      <dgm:spPr/>
      <dgm:t>
        <a:bodyPr/>
        <a:lstStyle/>
        <a:p>
          <a:endParaRPr lang="pt-BR"/>
        </a:p>
      </dgm:t>
    </dgm:pt>
    <dgm:pt modelId="{B6262EFF-FA97-4FE5-943D-8EB34CF48B06}">
      <dgm:prSet phldrT="[Texto]"/>
      <dgm:spPr/>
      <dgm:t>
        <a:bodyPr anchor="ctr"/>
        <a:lstStyle/>
        <a:p>
          <a:r>
            <a:rPr lang="pt-BR"/>
            <a:t>Cálculo do Risco Residual</a:t>
          </a:r>
        </a:p>
      </dgm:t>
    </dgm:pt>
    <dgm:pt modelId="{021F397C-97FD-4EAE-A9D8-BA4858519936}" type="parTrans" cxnId="{327EFEFC-4FF9-48AA-8EE1-615C5E1D9549}">
      <dgm:prSet/>
      <dgm:spPr/>
      <dgm:t>
        <a:bodyPr/>
        <a:lstStyle/>
        <a:p>
          <a:endParaRPr lang="pt-BR"/>
        </a:p>
      </dgm:t>
    </dgm:pt>
    <dgm:pt modelId="{65B107CE-0A6C-41C5-A443-D8E5AE896B15}" type="sibTrans" cxnId="{327EFEFC-4FF9-48AA-8EE1-615C5E1D9549}">
      <dgm:prSet/>
      <dgm:spPr/>
      <dgm:t>
        <a:bodyPr/>
        <a:lstStyle/>
        <a:p>
          <a:endParaRPr lang="pt-BR"/>
        </a:p>
      </dgm:t>
    </dgm:pt>
    <dgm:pt modelId="{4C245674-F6C4-49EA-88BD-1413653B32CD}">
      <dgm:prSet/>
      <dgm:spPr/>
      <dgm:t>
        <a:bodyPr anchor="ctr"/>
        <a:lstStyle/>
        <a:p>
          <a:pPr algn="l"/>
          <a:r>
            <a:rPr lang="pt-BR"/>
            <a:t>Avaliação dos Controles</a:t>
          </a:r>
        </a:p>
      </dgm:t>
    </dgm:pt>
    <dgm:pt modelId="{174C3960-9F96-4A1D-A6F9-BA063395AE73}" type="parTrans" cxnId="{138FB59D-B33B-43EE-8177-98DA482B9294}">
      <dgm:prSet/>
      <dgm:spPr/>
      <dgm:t>
        <a:bodyPr/>
        <a:lstStyle/>
        <a:p>
          <a:endParaRPr lang="pt-BR"/>
        </a:p>
      </dgm:t>
    </dgm:pt>
    <dgm:pt modelId="{B9291127-6DCB-4265-B20C-A4C88804DAB1}" type="sibTrans" cxnId="{138FB59D-B33B-43EE-8177-98DA482B9294}">
      <dgm:prSet/>
      <dgm:spPr/>
      <dgm:t>
        <a:bodyPr/>
        <a:lstStyle/>
        <a:p>
          <a:endParaRPr lang="pt-BR"/>
        </a:p>
      </dgm:t>
    </dgm:pt>
    <dgm:pt modelId="{3E5B61D2-7744-4907-AEC9-C40C52F8E5E7}">
      <dgm:prSet phldrT="[Texto]"/>
      <dgm:spPr/>
      <dgm:t>
        <a:bodyPr/>
        <a:lstStyle/>
        <a:p>
          <a:r>
            <a:rPr lang="pt-BR"/>
            <a:t>PASSO 5.1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FAFAD91A-AB2E-425D-A1FC-10F39ED8E588}" type="parTrans" cxnId="{759AB579-A7BE-4BE1-BF49-A97D5784E18D}">
      <dgm:prSet/>
      <dgm:spPr/>
      <dgm:t>
        <a:bodyPr/>
        <a:lstStyle/>
        <a:p>
          <a:endParaRPr lang="pt-BR"/>
        </a:p>
      </dgm:t>
    </dgm:pt>
    <dgm:pt modelId="{5989441A-2B35-472F-A6D6-8ACDAD7DBC86}" type="sibTrans" cxnId="{759AB579-A7BE-4BE1-BF49-A97D5784E18D}">
      <dgm:prSet/>
      <dgm:spPr/>
      <dgm:t>
        <a:bodyPr/>
        <a:lstStyle/>
        <a:p>
          <a:endParaRPr lang="pt-BR"/>
        </a:p>
      </dgm:t>
    </dgm:pt>
    <dgm:pt modelId="{5B37CFA0-3FF5-4681-A1C6-AFE4AFDDA746}">
      <dgm:prSet phldrT="[Texto]"/>
      <dgm:spPr/>
      <dgm:t>
        <a:bodyPr anchor="ctr"/>
        <a:lstStyle/>
        <a:p>
          <a:r>
            <a:rPr lang="pt-BR"/>
            <a:t>Validação do Risco Inerente</a:t>
          </a:r>
        </a:p>
      </dgm:t>
    </dgm:pt>
    <dgm:pt modelId="{786E36DB-29F5-4350-B4A1-B689471E70D1}" type="parTrans" cxnId="{7CA2645C-5599-4F76-A136-494AE5EC9FA4}">
      <dgm:prSet/>
      <dgm:spPr/>
      <dgm:t>
        <a:bodyPr/>
        <a:lstStyle/>
        <a:p>
          <a:endParaRPr lang="pt-BR"/>
        </a:p>
      </dgm:t>
    </dgm:pt>
    <dgm:pt modelId="{6D3F956F-6F4A-421F-A820-CD8BF276EFBB}" type="sibTrans" cxnId="{7CA2645C-5599-4F76-A136-494AE5EC9FA4}">
      <dgm:prSet/>
      <dgm:spPr/>
      <dgm:t>
        <a:bodyPr/>
        <a:lstStyle/>
        <a:p>
          <a:endParaRPr lang="pt-BR"/>
        </a:p>
      </dgm:t>
    </dgm:pt>
    <dgm:pt modelId="{AEBB0CF7-CBF2-4B7E-BA6B-18BDB33D0906}">
      <dgm:prSet phldrT="[Texto]"/>
      <dgm:spPr/>
      <dgm:t>
        <a:bodyPr/>
        <a:lstStyle/>
        <a:p>
          <a:r>
            <a:rPr lang="pt-BR"/>
            <a:t>PASSO 5.2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932DDBDB-486F-4CCB-83FD-7388F4FC2D2C}" type="parTrans" cxnId="{8CA8E505-214A-49FA-8057-260C34D6C24D}">
      <dgm:prSet/>
      <dgm:spPr/>
      <dgm:t>
        <a:bodyPr/>
        <a:lstStyle/>
        <a:p>
          <a:endParaRPr lang="pt-BR"/>
        </a:p>
      </dgm:t>
    </dgm:pt>
    <dgm:pt modelId="{9AFD6D50-1E8F-44AE-8296-D9CEBD9C0C81}" type="sibTrans" cxnId="{8CA8E505-214A-49FA-8057-260C34D6C24D}">
      <dgm:prSet/>
      <dgm:spPr/>
      <dgm:t>
        <a:bodyPr/>
        <a:lstStyle/>
        <a:p>
          <a:endParaRPr lang="pt-BR"/>
        </a:p>
      </dgm:t>
    </dgm:pt>
    <dgm:pt modelId="{87794F50-CAFC-427F-96AF-692B9DD7D39C}">
      <dgm:prSet phldrT="[Texto]"/>
      <dgm:spPr/>
      <dgm:t>
        <a:bodyPr anchor="ctr"/>
        <a:lstStyle/>
        <a:p>
          <a:r>
            <a:rPr lang="pt-BR"/>
            <a:t>Definição de Respostas</a:t>
          </a:r>
        </a:p>
      </dgm:t>
    </dgm:pt>
    <dgm:pt modelId="{0B0167C0-A575-463F-8252-92CD670E6BF6}" type="parTrans" cxnId="{090A2816-473A-427C-B0C4-BBEC18E72B40}">
      <dgm:prSet/>
      <dgm:spPr/>
      <dgm:t>
        <a:bodyPr/>
        <a:lstStyle/>
        <a:p>
          <a:endParaRPr lang="pt-BR"/>
        </a:p>
      </dgm:t>
    </dgm:pt>
    <dgm:pt modelId="{C612BB34-CF0C-44E6-AE16-764C167BE647}" type="sibTrans" cxnId="{090A2816-473A-427C-B0C4-BBEC18E72B40}">
      <dgm:prSet/>
      <dgm:spPr/>
      <dgm:t>
        <a:bodyPr/>
        <a:lstStyle/>
        <a:p>
          <a:endParaRPr lang="pt-BR"/>
        </a:p>
      </dgm:t>
    </dgm:pt>
    <dgm:pt modelId="{7278E2ED-FFAA-4083-9156-0EF26F2D9108}">
      <dgm:prSet phldrT="[Texto]"/>
      <dgm:spPr>
        <a:solidFill>
          <a:srgbClr val="7030A0"/>
        </a:solidFill>
      </dgm:spPr>
      <dgm:t>
        <a:bodyPr anchor="ctr"/>
        <a:lstStyle/>
        <a:p>
          <a:r>
            <a:rPr lang="pt-BR"/>
            <a:t>PASSO 6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930AC42D-027A-41D0-9C18-8AE91F9854A4}" type="parTrans" cxnId="{1CA762A1-AE01-4759-BC65-073335F20045}">
      <dgm:prSet/>
      <dgm:spPr/>
      <dgm:t>
        <a:bodyPr/>
        <a:lstStyle/>
        <a:p>
          <a:endParaRPr lang="pt-BR"/>
        </a:p>
      </dgm:t>
    </dgm:pt>
    <dgm:pt modelId="{28FB41F8-68E7-45A7-BA7E-DF1B901910E9}" type="sibTrans" cxnId="{1CA762A1-AE01-4759-BC65-073335F20045}">
      <dgm:prSet/>
      <dgm:spPr/>
      <dgm:t>
        <a:bodyPr/>
        <a:lstStyle/>
        <a:p>
          <a:endParaRPr lang="pt-BR"/>
        </a:p>
      </dgm:t>
    </dgm:pt>
    <dgm:pt modelId="{59B85F7D-1764-4212-87BA-7F05147B85EA}">
      <dgm:prSet phldrT="[Texto]"/>
      <dgm:spPr>
        <a:solidFill>
          <a:srgbClr val="D487E1">
            <a:alpha val="89804"/>
          </a:srgbClr>
        </a:solidFill>
      </dgm:spPr>
      <dgm:t>
        <a:bodyPr anchor="ctr"/>
        <a:lstStyle/>
        <a:p>
          <a:r>
            <a:rPr lang="pt-BR"/>
            <a:t>Definição das Medidas de Controle</a:t>
          </a:r>
        </a:p>
      </dgm:t>
    </dgm:pt>
    <dgm:pt modelId="{C603DFE1-9670-4B21-B67B-BE74CBB2B932}" type="parTrans" cxnId="{98F749BF-F843-4A76-8E45-5CE3EE234C11}">
      <dgm:prSet/>
      <dgm:spPr/>
      <dgm:t>
        <a:bodyPr/>
        <a:lstStyle/>
        <a:p>
          <a:endParaRPr lang="pt-BR"/>
        </a:p>
      </dgm:t>
    </dgm:pt>
    <dgm:pt modelId="{D1496E60-0E52-4016-83F8-BB0B39C18A97}" type="sibTrans" cxnId="{98F749BF-F843-4A76-8E45-5CE3EE234C11}">
      <dgm:prSet/>
      <dgm:spPr/>
      <dgm:t>
        <a:bodyPr/>
        <a:lstStyle/>
        <a:p>
          <a:endParaRPr lang="pt-BR"/>
        </a:p>
      </dgm:t>
    </dgm:pt>
    <dgm:pt modelId="{479B6411-8C3C-4C70-91E3-927D6D72A9FC}">
      <dgm:prSet phldrT="[Texto]"/>
      <dgm:spPr>
        <a:solidFill>
          <a:schemeClr val="tx1">
            <a:alpha val="89804"/>
          </a:schemeClr>
        </a:solidFill>
      </dgm:spPr>
      <dgm:t>
        <a:bodyPr anchor="ctr"/>
        <a:lstStyle/>
        <a:p>
          <a:r>
            <a:rPr lang="pt-BR"/>
            <a:t>Apetite a risco</a:t>
          </a:r>
        </a:p>
      </dgm:t>
    </dgm:pt>
    <dgm:pt modelId="{054FB3EE-FC18-4F9A-A675-6D87EEF867F1}" type="parTrans" cxnId="{9708407F-E228-4D89-8312-6491A3E4C25E}">
      <dgm:prSet/>
      <dgm:spPr/>
      <dgm:t>
        <a:bodyPr/>
        <a:lstStyle/>
        <a:p>
          <a:endParaRPr lang="pt-BR"/>
        </a:p>
      </dgm:t>
    </dgm:pt>
    <dgm:pt modelId="{7A495034-1C85-479C-8EFC-79E7B4EF0A16}" type="sibTrans" cxnId="{9708407F-E228-4D89-8312-6491A3E4C25E}">
      <dgm:prSet/>
      <dgm:spPr/>
      <dgm:t>
        <a:bodyPr/>
        <a:lstStyle/>
        <a:p>
          <a:endParaRPr lang="pt-BR"/>
        </a:p>
      </dgm:t>
    </dgm:pt>
    <dgm:pt modelId="{5B542E9D-69FC-4F57-B5C4-C5A46D8F1320}">
      <dgm:prSet phldrT="[Texto]"/>
      <dgm:spPr>
        <a:solidFill>
          <a:schemeClr val="tx1">
            <a:lumMod val="50000"/>
            <a:lumOff val="50000"/>
            <a:alpha val="89804"/>
          </a:schemeClr>
        </a:solidFill>
      </dgm:spPr>
      <dgm:t>
        <a:bodyPr anchor="ctr"/>
        <a:lstStyle/>
        <a:p>
          <a:r>
            <a:rPr lang="pt-BR"/>
            <a:t>Selecionar o apetite a risco de acordo com a categoria</a:t>
          </a:r>
        </a:p>
      </dgm:t>
    </dgm:pt>
    <dgm:pt modelId="{D5DB6F98-971C-4615-852F-84DBE27A5E7D}" type="parTrans" cxnId="{F4FBF90C-4504-45A7-BF08-C3F8B8BCF773}">
      <dgm:prSet/>
      <dgm:spPr/>
      <dgm:t>
        <a:bodyPr/>
        <a:lstStyle/>
        <a:p>
          <a:endParaRPr lang="pt-BR"/>
        </a:p>
      </dgm:t>
    </dgm:pt>
    <dgm:pt modelId="{89F21E2C-EA2B-47C1-9BB3-FD145A461B3D}" type="sibTrans" cxnId="{F4FBF90C-4504-45A7-BF08-C3F8B8BCF773}">
      <dgm:prSet/>
      <dgm:spPr/>
      <dgm:t>
        <a:bodyPr/>
        <a:lstStyle/>
        <a:p>
          <a:endParaRPr lang="pt-BR"/>
        </a:p>
      </dgm:t>
    </dgm:pt>
    <dgm:pt modelId="{EB16B385-4D2F-4068-8EF4-CAF73D6C0A15}" type="pres">
      <dgm:prSet presAssocID="{99973CCB-87A4-460F-960F-1C75BC7C03CB}" presName="Name0" presStyleCnt="0">
        <dgm:presLayoutVars>
          <dgm:dir/>
          <dgm:animLvl val="lvl"/>
          <dgm:resizeHandles/>
        </dgm:presLayoutVars>
      </dgm:prSet>
      <dgm:spPr/>
      <dgm:t>
        <a:bodyPr/>
        <a:lstStyle/>
        <a:p>
          <a:endParaRPr lang="pt-BR"/>
        </a:p>
      </dgm:t>
    </dgm:pt>
    <dgm:pt modelId="{A828D431-A80E-496B-9121-4EAC498B787F}" type="pres">
      <dgm:prSet presAssocID="{EDA2D814-CE1D-4E1A-A31D-5BA8E6D5FD2B}" presName="linNode" presStyleCnt="0"/>
      <dgm:spPr/>
    </dgm:pt>
    <dgm:pt modelId="{FA2F3822-217F-4D58-B82E-C2D30684D298}" type="pres">
      <dgm:prSet presAssocID="{EDA2D814-CE1D-4E1A-A31D-5BA8E6D5FD2B}" presName="parentShp" presStyleLbl="node1" presStyleIdx="0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E493F0FE-F0AF-46DC-BF23-9219FA218757}" type="pres">
      <dgm:prSet presAssocID="{EDA2D814-CE1D-4E1A-A31D-5BA8E6D5FD2B}" presName="childShp" presStyleLbl="bgAccFollowNode1" presStyleIdx="0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C2238B31-7279-43D3-A817-C535A4DD9B8D}" type="pres">
      <dgm:prSet presAssocID="{CAEAB48E-5248-43C2-86CA-9A186A880288}" presName="spacing" presStyleCnt="0"/>
      <dgm:spPr/>
    </dgm:pt>
    <dgm:pt modelId="{3611D1F4-1D55-4A01-BF47-993D62876EE5}" type="pres">
      <dgm:prSet presAssocID="{3D4167F4-36B0-4A15-B320-9B5F86E4AF41}" presName="linNode" presStyleCnt="0"/>
      <dgm:spPr/>
    </dgm:pt>
    <dgm:pt modelId="{A214A36D-320A-426D-81C6-6487429D7601}" type="pres">
      <dgm:prSet presAssocID="{3D4167F4-36B0-4A15-B320-9B5F86E4AF41}" presName="parentShp" presStyleLbl="node1" presStyleIdx="1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0F387788-8C07-4DE1-9B7E-ED1E20C670F3}" type="pres">
      <dgm:prSet presAssocID="{3D4167F4-36B0-4A15-B320-9B5F86E4AF41}" presName="childShp" presStyleLbl="bgAccFollowNode1" presStyleIdx="1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48E1FBE4-688D-42E7-8D29-81FA9EB7A441}" type="pres">
      <dgm:prSet presAssocID="{61B386EB-46A2-4D36-9E72-A7C75CB7ACD6}" presName="spacing" presStyleCnt="0"/>
      <dgm:spPr/>
    </dgm:pt>
    <dgm:pt modelId="{CC56CE16-B202-4E1F-8759-906C562B1709}" type="pres">
      <dgm:prSet presAssocID="{F3D0A742-8DF4-4E57-AED9-6F7F876BCCDE}" presName="linNode" presStyleCnt="0"/>
      <dgm:spPr/>
    </dgm:pt>
    <dgm:pt modelId="{08A4A2E2-F1A4-497C-808C-AE9A174EC5B6}" type="pres">
      <dgm:prSet presAssocID="{F3D0A742-8DF4-4E57-AED9-6F7F876BCCDE}" presName="parentShp" presStyleLbl="node1" presStyleIdx="2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42FC9D00-6D56-4A37-BB27-DD435A5B1715}" type="pres">
      <dgm:prSet presAssocID="{F3D0A742-8DF4-4E57-AED9-6F7F876BCCDE}" presName="childShp" presStyleLbl="bgAccFollowNode1" presStyleIdx="2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2C3FE5CF-8705-4A3E-9926-481F6B4A7ECD}" type="pres">
      <dgm:prSet presAssocID="{67B83446-076E-434C-80CE-0E65EEBE09DA}" presName="spacing" presStyleCnt="0"/>
      <dgm:spPr/>
    </dgm:pt>
    <dgm:pt modelId="{383F86CC-475A-43A1-BD1F-BD8AB847213A}" type="pres">
      <dgm:prSet presAssocID="{3E5B61D2-7744-4907-AEC9-C40C52F8E5E7}" presName="linNode" presStyleCnt="0"/>
      <dgm:spPr/>
    </dgm:pt>
    <dgm:pt modelId="{6FB7A3DF-8AFC-4C9A-8883-EE729BE89358}" type="pres">
      <dgm:prSet presAssocID="{3E5B61D2-7744-4907-AEC9-C40C52F8E5E7}" presName="parentShp" presStyleLbl="node1" presStyleIdx="3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2055E5E6-F937-4899-841B-5591FF43B3C5}" type="pres">
      <dgm:prSet presAssocID="{3E5B61D2-7744-4907-AEC9-C40C52F8E5E7}" presName="childShp" presStyleLbl="bgAccFollowNode1" presStyleIdx="3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17CE675E-8BC2-4E59-8339-2870D881B1D0}" type="pres">
      <dgm:prSet presAssocID="{5989441A-2B35-472F-A6D6-8ACDAD7DBC86}" presName="spacing" presStyleCnt="0"/>
      <dgm:spPr/>
    </dgm:pt>
    <dgm:pt modelId="{2C34246C-81A5-4004-A5E7-E5BE6884F2B8}" type="pres">
      <dgm:prSet presAssocID="{AEBB0CF7-CBF2-4B7E-BA6B-18BDB33D0906}" presName="linNode" presStyleCnt="0"/>
      <dgm:spPr/>
    </dgm:pt>
    <dgm:pt modelId="{BB72D1B7-95CC-454F-9305-9F615A52824B}" type="pres">
      <dgm:prSet presAssocID="{AEBB0CF7-CBF2-4B7E-BA6B-18BDB33D0906}" presName="parentShp" presStyleLbl="node1" presStyleIdx="4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0C2C3087-ECEE-4C1C-B584-FD4EF8DFC156}" type="pres">
      <dgm:prSet presAssocID="{AEBB0CF7-CBF2-4B7E-BA6B-18BDB33D0906}" presName="childShp" presStyleLbl="bgAccFollowNode1" presStyleIdx="4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2BC3A80D-465B-4EC1-8CE0-1E7B28B98F92}" type="pres">
      <dgm:prSet presAssocID="{9AFD6D50-1E8F-44AE-8296-D9CEBD9C0C81}" presName="spacing" presStyleCnt="0"/>
      <dgm:spPr/>
    </dgm:pt>
    <dgm:pt modelId="{A328C268-4EB5-4D88-90BA-049838F6CBFB}" type="pres">
      <dgm:prSet presAssocID="{7278E2ED-FFAA-4083-9156-0EF26F2D9108}" presName="linNode" presStyleCnt="0"/>
      <dgm:spPr/>
    </dgm:pt>
    <dgm:pt modelId="{A0465216-E6D1-4F2A-A7D7-3CEC11644680}" type="pres">
      <dgm:prSet presAssocID="{7278E2ED-FFAA-4083-9156-0EF26F2D9108}" presName="parentShp" presStyleLbl="node1" presStyleIdx="5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B6E417C1-175E-41CF-9E8F-F443EB2FD3A0}" type="pres">
      <dgm:prSet presAssocID="{7278E2ED-FFAA-4083-9156-0EF26F2D9108}" presName="childShp" presStyleLbl="bgAccFollowNode1" presStyleIdx="5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1E3BC16B-5B24-4D99-B385-D7B7AF05B5E8}" type="pres">
      <dgm:prSet presAssocID="{28FB41F8-68E7-45A7-BA7E-DF1B901910E9}" presName="spacing" presStyleCnt="0"/>
      <dgm:spPr/>
    </dgm:pt>
    <dgm:pt modelId="{1A61DF69-F0C6-4F4F-9445-2E56F021BB4F}" type="pres">
      <dgm:prSet presAssocID="{479B6411-8C3C-4C70-91E3-927D6D72A9FC}" presName="linNode" presStyleCnt="0"/>
      <dgm:spPr/>
    </dgm:pt>
    <dgm:pt modelId="{E28EDDB0-797E-4190-B331-CFD4287EC047}" type="pres">
      <dgm:prSet presAssocID="{479B6411-8C3C-4C70-91E3-927D6D72A9FC}" presName="parentShp" presStyleLbl="node1" presStyleIdx="6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445D0143-F7B9-46F0-94CC-346846DB6A06}" type="pres">
      <dgm:prSet presAssocID="{479B6411-8C3C-4C70-91E3-927D6D72A9FC}" presName="childShp" presStyleLbl="bgAccFollowNode1" presStyleIdx="6" presStyleCnt="7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</dgm:ptLst>
  <dgm:cxnLst>
    <dgm:cxn modelId="{7CA2645C-5599-4F76-A136-494AE5EC9FA4}" srcId="{3E5B61D2-7744-4907-AEC9-C40C52F8E5E7}" destId="{5B37CFA0-3FF5-4681-A1C6-AFE4AFDDA746}" srcOrd="0" destOrd="0" parTransId="{786E36DB-29F5-4350-B4A1-B689471E70D1}" sibTransId="{6D3F956F-6F4A-421F-A820-CD8BF276EFBB}"/>
    <dgm:cxn modelId="{A9B5E647-80E0-4184-A04E-20CDA5C333EC}" srcId="{3D4167F4-36B0-4A15-B320-9B5F86E4AF41}" destId="{66027C64-0226-4AD3-BF17-D2CD2035C7AC}" srcOrd="0" destOrd="0" parTransId="{E3536588-1C5F-4EDC-B09A-E90C7762AB40}" sibTransId="{BA590905-D1C3-43C0-BA1A-B8F4CAA3C693}"/>
    <dgm:cxn modelId="{B4FFDD1A-5139-4556-9261-8FDD3DE7D138}" type="presOf" srcId="{87794F50-CAFC-427F-96AF-692B9DD7D39C}" destId="{0C2C3087-ECEE-4C1C-B584-FD4EF8DFC156}" srcOrd="0" destOrd="0" presId="urn:microsoft.com/office/officeart/2005/8/layout/vList6"/>
    <dgm:cxn modelId="{FF176CA7-C00D-4B2B-B44C-9B0E0E63E561}" type="presOf" srcId="{3D4167F4-36B0-4A15-B320-9B5F86E4AF41}" destId="{A214A36D-320A-426D-81C6-6487429D7601}" srcOrd="0" destOrd="0" presId="urn:microsoft.com/office/officeart/2005/8/layout/vList6"/>
    <dgm:cxn modelId="{73A85451-FE49-4838-B983-CEFF3FD7CBA3}" srcId="{99973CCB-87A4-460F-960F-1C75BC7C03CB}" destId="{3D4167F4-36B0-4A15-B320-9B5F86E4AF41}" srcOrd="1" destOrd="0" parTransId="{DAF62422-76FF-46C1-801D-2EB7B312C6F6}" sibTransId="{61B386EB-46A2-4D36-9E72-A7C75CB7ACD6}"/>
    <dgm:cxn modelId="{AE7F2C87-A8F5-427D-A38F-0B6DF9977F2C}" type="presOf" srcId="{99973CCB-87A4-460F-960F-1C75BC7C03CB}" destId="{EB16B385-4D2F-4068-8EF4-CAF73D6C0A15}" srcOrd="0" destOrd="0" presId="urn:microsoft.com/office/officeart/2005/8/layout/vList6"/>
    <dgm:cxn modelId="{D13B92F5-6CB1-4098-831E-D4AC28C2B2D2}" type="presOf" srcId="{7278E2ED-FFAA-4083-9156-0EF26F2D9108}" destId="{A0465216-E6D1-4F2A-A7D7-3CEC11644680}" srcOrd="0" destOrd="0" presId="urn:microsoft.com/office/officeart/2005/8/layout/vList6"/>
    <dgm:cxn modelId="{303973D1-C9C9-4C38-A60A-95E4AA438A37}" type="presOf" srcId="{B6262EFF-FA97-4FE5-943D-8EB34CF48B06}" destId="{42FC9D00-6D56-4A37-BB27-DD435A5B1715}" srcOrd="0" destOrd="0" presId="urn:microsoft.com/office/officeart/2005/8/layout/vList6"/>
    <dgm:cxn modelId="{8CA8E505-214A-49FA-8057-260C34D6C24D}" srcId="{99973CCB-87A4-460F-960F-1C75BC7C03CB}" destId="{AEBB0CF7-CBF2-4B7E-BA6B-18BDB33D0906}" srcOrd="4" destOrd="0" parTransId="{932DDBDB-486F-4CCB-83FD-7388F4FC2D2C}" sibTransId="{9AFD6D50-1E8F-44AE-8296-D9CEBD9C0C81}"/>
    <dgm:cxn modelId="{9708407F-E228-4D89-8312-6491A3E4C25E}" srcId="{99973CCB-87A4-460F-960F-1C75BC7C03CB}" destId="{479B6411-8C3C-4C70-91E3-927D6D72A9FC}" srcOrd="6" destOrd="0" parTransId="{054FB3EE-FC18-4F9A-A675-6D87EEF867F1}" sibTransId="{7A495034-1C85-479C-8EFC-79E7B4EF0A16}"/>
    <dgm:cxn modelId="{CAC3CA2F-442F-41D4-AE68-5D007461608E}" type="presOf" srcId="{66027C64-0226-4AD3-BF17-D2CD2035C7AC}" destId="{0F387788-8C07-4DE1-9B7E-ED1E20C670F3}" srcOrd="0" destOrd="0" presId="urn:microsoft.com/office/officeart/2005/8/layout/vList6"/>
    <dgm:cxn modelId="{090A2816-473A-427C-B0C4-BBEC18E72B40}" srcId="{AEBB0CF7-CBF2-4B7E-BA6B-18BDB33D0906}" destId="{87794F50-CAFC-427F-96AF-692B9DD7D39C}" srcOrd="0" destOrd="0" parTransId="{0B0167C0-A575-463F-8252-92CD670E6BF6}" sibTransId="{C612BB34-CF0C-44E6-AE16-764C167BE647}"/>
    <dgm:cxn modelId="{D3361281-7C0C-49B9-BCE0-EE60127C48D0}" srcId="{99973CCB-87A4-460F-960F-1C75BC7C03CB}" destId="{EDA2D814-CE1D-4E1A-A31D-5BA8E6D5FD2B}" srcOrd="0" destOrd="0" parTransId="{22A9498A-C267-4815-A943-7BDC4D2C54F3}" sibTransId="{CAEAB48E-5248-43C2-86CA-9A186A880288}"/>
    <dgm:cxn modelId="{138FB59D-B33B-43EE-8177-98DA482B9294}" srcId="{3D4167F4-36B0-4A15-B320-9B5F86E4AF41}" destId="{4C245674-F6C4-49EA-88BD-1413653B32CD}" srcOrd="1" destOrd="0" parTransId="{174C3960-9F96-4A1D-A6F9-BA063395AE73}" sibTransId="{B9291127-6DCB-4265-B20C-A4C88804DAB1}"/>
    <dgm:cxn modelId="{759AB579-A7BE-4BE1-BF49-A97D5784E18D}" srcId="{99973CCB-87A4-460F-960F-1C75BC7C03CB}" destId="{3E5B61D2-7744-4907-AEC9-C40C52F8E5E7}" srcOrd="3" destOrd="0" parTransId="{FAFAD91A-AB2E-425D-A1FC-10F39ED8E588}" sibTransId="{5989441A-2B35-472F-A6D6-8ACDAD7DBC86}"/>
    <dgm:cxn modelId="{500D4345-77E9-4EA9-8484-2C18A336E757}" type="presOf" srcId="{3E5B61D2-7744-4907-AEC9-C40C52F8E5E7}" destId="{6FB7A3DF-8AFC-4C9A-8883-EE729BE89358}" srcOrd="0" destOrd="0" presId="urn:microsoft.com/office/officeart/2005/8/layout/vList6"/>
    <dgm:cxn modelId="{A9E03AC8-AC55-4B75-A65C-41D62B7FD0F1}" type="presOf" srcId="{5B37CFA0-3FF5-4681-A1C6-AFE4AFDDA746}" destId="{2055E5E6-F937-4899-841B-5591FF43B3C5}" srcOrd="0" destOrd="0" presId="urn:microsoft.com/office/officeart/2005/8/layout/vList6"/>
    <dgm:cxn modelId="{98F749BF-F843-4A76-8E45-5CE3EE234C11}" srcId="{7278E2ED-FFAA-4083-9156-0EF26F2D9108}" destId="{59B85F7D-1764-4212-87BA-7F05147B85EA}" srcOrd="0" destOrd="0" parTransId="{C603DFE1-9670-4B21-B67B-BE74CBB2B932}" sibTransId="{D1496E60-0E52-4016-83F8-BB0B39C18A97}"/>
    <dgm:cxn modelId="{991AFC81-F5DE-4B9D-B4F4-F1E0E105138A}" type="presOf" srcId="{59B85F7D-1764-4212-87BA-7F05147B85EA}" destId="{B6E417C1-175E-41CF-9E8F-F443EB2FD3A0}" srcOrd="0" destOrd="0" presId="urn:microsoft.com/office/officeart/2005/8/layout/vList6"/>
    <dgm:cxn modelId="{2DA5E28A-3A21-4384-B470-9A8877F4CB6E}" srcId="{EDA2D814-CE1D-4E1A-A31D-5BA8E6D5FD2B}" destId="{24A02F96-4FB0-4AEF-BA83-9A9967DBD978}" srcOrd="0" destOrd="0" parTransId="{7344A57F-673B-4861-A5E0-E0B41B213CAE}" sibTransId="{B3B26A44-489A-42FE-9022-4A4B873CE671}"/>
    <dgm:cxn modelId="{1CA762A1-AE01-4759-BC65-073335F20045}" srcId="{99973CCB-87A4-460F-960F-1C75BC7C03CB}" destId="{7278E2ED-FFAA-4083-9156-0EF26F2D9108}" srcOrd="5" destOrd="0" parTransId="{930AC42D-027A-41D0-9C18-8AE91F9854A4}" sibTransId="{28FB41F8-68E7-45A7-BA7E-DF1B901910E9}"/>
    <dgm:cxn modelId="{327EFEFC-4FF9-48AA-8EE1-615C5E1D9549}" srcId="{F3D0A742-8DF4-4E57-AED9-6F7F876BCCDE}" destId="{B6262EFF-FA97-4FE5-943D-8EB34CF48B06}" srcOrd="0" destOrd="0" parTransId="{021F397C-97FD-4EAE-A9D8-BA4858519936}" sibTransId="{65B107CE-0A6C-41C5-A443-D8E5AE896B15}"/>
    <dgm:cxn modelId="{0B9FD1EA-30E1-4BFC-BCD3-AF6143F2C5F6}" type="presOf" srcId="{4C245674-F6C4-49EA-88BD-1413653B32CD}" destId="{0F387788-8C07-4DE1-9B7E-ED1E20C670F3}" srcOrd="0" destOrd="1" presId="urn:microsoft.com/office/officeart/2005/8/layout/vList6"/>
    <dgm:cxn modelId="{2D891AA3-7970-4540-9280-373C13BE813A}" type="presOf" srcId="{F3D0A742-8DF4-4E57-AED9-6F7F876BCCDE}" destId="{08A4A2E2-F1A4-497C-808C-AE9A174EC5B6}" srcOrd="0" destOrd="0" presId="urn:microsoft.com/office/officeart/2005/8/layout/vList6"/>
    <dgm:cxn modelId="{5C05C500-9205-4389-B8D3-E1994B144F03}" type="presOf" srcId="{5B542E9D-69FC-4F57-B5C4-C5A46D8F1320}" destId="{445D0143-F7B9-46F0-94CC-346846DB6A06}" srcOrd="0" destOrd="0" presId="urn:microsoft.com/office/officeart/2005/8/layout/vList6"/>
    <dgm:cxn modelId="{B107FC9B-722A-4FCF-8F22-9EAE8E993F07}" type="presOf" srcId="{EDA2D814-CE1D-4E1A-A31D-5BA8E6D5FD2B}" destId="{FA2F3822-217F-4D58-B82E-C2D30684D298}" srcOrd="0" destOrd="0" presId="urn:microsoft.com/office/officeart/2005/8/layout/vList6"/>
    <dgm:cxn modelId="{1E69B1B7-29E0-47B0-BCC1-650048DE8809}" type="presOf" srcId="{479B6411-8C3C-4C70-91E3-927D6D72A9FC}" destId="{E28EDDB0-797E-4190-B331-CFD4287EC047}" srcOrd="0" destOrd="0" presId="urn:microsoft.com/office/officeart/2005/8/layout/vList6"/>
    <dgm:cxn modelId="{612209BA-747E-435D-901C-E435B41676A6}" type="presOf" srcId="{AEBB0CF7-CBF2-4B7E-BA6B-18BDB33D0906}" destId="{BB72D1B7-95CC-454F-9305-9F615A52824B}" srcOrd="0" destOrd="0" presId="urn:microsoft.com/office/officeart/2005/8/layout/vList6"/>
    <dgm:cxn modelId="{F017874B-BB2C-4F97-AB0A-C2A2549D5F24}" type="presOf" srcId="{24A02F96-4FB0-4AEF-BA83-9A9967DBD978}" destId="{E493F0FE-F0AF-46DC-BF23-9219FA218757}" srcOrd="0" destOrd="0" presId="urn:microsoft.com/office/officeart/2005/8/layout/vList6"/>
    <dgm:cxn modelId="{F4FBF90C-4504-45A7-BF08-C3F8B8BCF773}" srcId="{479B6411-8C3C-4C70-91E3-927D6D72A9FC}" destId="{5B542E9D-69FC-4F57-B5C4-C5A46D8F1320}" srcOrd="0" destOrd="0" parTransId="{D5DB6F98-971C-4615-852F-84DBE27A5E7D}" sibTransId="{89F21E2C-EA2B-47C1-9BB3-FD145A461B3D}"/>
    <dgm:cxn modelId="{78642FE6-0CB9-4332-87F3-990DB042166D}" srcId="{99973CCB-87A4-460F-960F-1C75BC7C03CB}" destId="{F3D0A742-8DF4-4E57-AED9-6F7F876BCCDE}" srcOrd="2" destOrd="0" parTransId="{D52FBCFD-D603-4FD2-A3C8-FCC73B777168}" sibTransId="{67B83446-076E-434C-80CE-0E65EEBE09DA}"/>
    <dgm:cxn modelId="{80B6F9E9-C440-4B39-99BE-195B5BA36AF9}" type="presParOf" srcId="{EB16B385-4D2F-4068-8EF4-CAF73D6C0A15}" destId="{A828D431-A80E-496B-9121-4EAC498B787F}" srcOrd="0" destOrd="0" presId="urn:microsoft.com/office/officeart/2005/8/layout/vList6"/>
    <dgm:cxn modelId="{395D62DE-39A7-4447-81C8-AEF9F2C13FB5}" type="presParOf" srcId="{A828D431-A80E-496B-9121-4EAC498B787F}" destId="{FA2F3822-217F-4D58-B82E-C2D30684D298}" srcOrd="0" destOrd="0" presId="urn:microsoft.com/office/officeart/2005/8/layout/vList6"/>
    <dgm:cxn modelId="{C1BE0CA1-2405-4C42-A40B-CA4B59A96691}" type="presParOf" srcId="{A828D431-A80E-496B-9121-4EAC498B787F}" destId="{E493F0FE-F0AF-46DC-BF23-9219FA218757}" srcOrd="1" destOrd="0" presId="urn:microsoft.com/office/officeart/2005/8/layout/vList6"/>
    <dgm:cxn modelId="{19384E8C-98AE-4D54-802F-50BC4120D3A2}" type="presParOf" srcId="{EB16B385-4D2F-4068-8EF4-CAF73D6C0A15}" destId="{C2238B31-7279-43D3-A817-C535A4DD9B8D}" srcOrd="1" destOrd="0" presId="urn:microsoft.com/office/officeart/2005/8/layout/vList6"/>
    <dgm:cxn modelId="{B4784D60-A626-4644-9989-8E1461927EF9}" type="presParOf" srcId="{EB16B385-4D2F-4068-8EF4-CAF73D6C0A15}" destId="{3611D1F4-1D55-4A01-BF47-993D62876EE5}" srcOrd="2" destOrd="0" presId="urn:microsoft.com/office/officeart/2005/8/layout/vList6"/>
    <dgm:cxn modelId="{C3234239-89A8-4ECD-95DF-FB6170EB5EB4}" type="presParOf" srcId="{3611D1F4-1D55-4A01-BF47-993D62876EE5}" destId="{A214A36D-320A-426D-81C6-6487429D7601}" srcOrd="0" destOrd="0" presId="urn:microsoft.com/office/officeart/2005/8/layout/vList6"/>
    <dgm:cxn modelId="{ABFA4BCA-884B-4477-9EF8-575373F43C25}" type="presParOf" srcId="{3611D1F4-1D55-4A01-BF47-993D62876EE5}" destId="{0F387788-8C07-4DE1-9B7E-ED1E20C670F3}" srcOrd="1" destOrd="0" presId="urn:microsoft.com/office/officeart/2005/8/layout/vList6"/>
    <dgm:cxn modelId="{50ECBB85-B97A-4445-989A-BAEDED8943BC}" type="presParOf" srcId="{EB16B385-4D2F-4068-8EF4-CAF73D6C0A15}" destId="{48E1FBE4-688D-42E7-8D29-81FA9EB7A441}" srcOrd="3" destOrd="0" presId="urn:microsoft.com/office/officeart/2005/8/layout/vList6"/>
    <dgm:cxn modelId="{381661EF-551F-472F-BB2F-C40756929C55}" type="presParOf" srcId="{EB16B385-4D2F-4068-8EF4-CAF73D6C0A15}" destId="{CC56CE16-B202-4E1F-8759-906C562B1709}" srcOrd="4" destOrd="0" presId="urn:microsoft.com/office/officeart/2005/8/layout/vList6"/>
    <dgm:cxn modelId="{591776D4-B112-4708-B2A2-C0AF72FE05A9}" type="presParOf" srcId="{CC56CE16-B202-4E1F-8759-906C562B1709}" destId="{08A4A2E2-F1A4-497C-808C-AE9A174EC5B6}" srcOrd="0" destOrd="0" presId="urn:microsoft.com/office/officeart/2005/8/layout/vList6"/>
    <dgm:cxn modelId="{923CEDE6-8981-4224-B09F-B541288C330D}" type="presParOf" srcId="{CC56CE16-B202-4E1F-8759-906C562B1709}" destId="{42FC9D00-6D56-4A37-BB27-DD435A5B1715}" srcOrd="1" destOrd="0" presId="urn:microsoft.com/office/officeart/2005/8/layout/vList6"/>
    <dgm:cxn modelId="{2DF2F397-76C1-4542-9E7A-FA1A8BD75848}" type="presParOf" srcId="{EB16B385-4D2F-4068-8EF4-CAF73D6C0A15}" destId="{2C3FE5CF-8705-4A3E-9926-481F6B4A7ECD}" srcOrd="5" destOrd="0" presId="urn:microsoft.com/office/officeart/2005/8/layout/vList6"/>
    <dgm:cxn modelId="{3FC188A9-F293-4CB5-8E15-03C3BCAD8EE1}" type="presParOf" srcId="{EB16B385-4D2F-4068-8EF4-CAF73D6C0A15}" destId="{383F86CC-475A-43A1-BD1F-BD8AB847213A}" srcOrd="6" destOrd="0" presId="urn:microsoft.com/office/officeart/2005/8/layout/vList6"/>
    <dgm:cxn modelId="{DC25662E-37DD-44AC-A75A-073EBA081709}" type="presParOf" srcId="{383F86CC-475A-43A1-BD1F-BD8AB847213A}" destId="{6FB7A3DF-8AFC-4C9A-8883-EE729BE89358}" srcOrd="0" destOrd="0" presId="urn:microsoft.com/office/officeart/2005/8/layout/vList6"/>
    <dgm:cxn modelId="{B8FFB0C0-F8CD-43D7-9C5F-42A57893E9AE}" type="presParOf" srcId="{383F86CC-475A-43A1-BD1F-BD8AB847213A}" destId="{2055E5E6-F937-4899-841B-5591FF43B3C5}" srcOrd="1" destOrd="0" presId="urn:microsoft.com/office/officeart/2005/8/layout/vList6"/>
    <dgm:cxn modelId="{79BCCCE3-56C4-4ECA-8C3E-9570F80429E8}" type="presParOf" srcId="{EB16B385-4D2F-4068-8EF4-CAF73D6C0A15}" destId="{17CE675E-8BC2-4E59-8339-2870D881B1D0}" srcOrd="7" destOrd="0" presId="urn:microsoft.com/office/officeart/2005/8/layout/vList6"/>
    <dgm:cxn modelId="{B70D38F0-E22E-47F6-9A63-94281D8B6230}" type="presParOf" srcId="{EB16B385-4D2F-4068-8EF4-CAF73D6C0A15}" destId="{2C34246C-81A5-4004-A5E7-E5BE6884F2B8}" srcOrd="8" destOrd="0" presId="urn:microsoft.com/office/officeart/2005/8/layout/vList6"/>
    <dgm:cxn modelId="{42FBEFA2-8DE6-4760-A175-0C72C5AB6F17}" type="presParOf" srcId="{2C34246C-81A5-4004-A5E7-E5BE6884F2B8}" destId="{BB72D1B7-95CC-454F-9305-9F615A52824B}" srcOrd="0" destOrd="0" presId="urn:microsoft.com/office/officeart/2005/8/layout/vList6"/>
    <dgm:cxn modelId="{CECA8FD2-4E68-444E-BDFB-39837E39E244}" type="presParOf" srcId="{2C34246C-81A5-4004-A5E7-E5BE6884F2B8}" destId="{0C2C3087-ECEE-4C1C-B584-FD4EF8DFC156}" srcOrd="1" destOrd="0" presId="urn:microsoft.com/office/officeart/2005/8/layout/vList6"/>
    <dgm:cxn modelId="{E0DE2ABB-31E9-49AF-91DB-417169330C2E}" type="presParOf" srcId="{EB16B385-4D2F-4068-8EF4-CAF73D6C0A15}" destId="{2BC3A80D-465B-4EC1-8CE0-1E7B28B98F92}" srcOrd="9" destOrd="0" presId="urn:microsoft.com/office/officeart/2005/8/layout/vList6"/>
    <dgm:cxn modelId="{CC835403-FA57-478C-B5C5-E0DA0316E2BD}" type="presParOf" srcId="{EB16B385-4D2F-4068-8EF4-CAF73D6C0A15}" destId="{A328C268-4EB5-4D88-90BA-049838F6CBFB}" srcOrd="10" destOrd="0" presId="urn:microsoft.com/office/officeart/2005/8/layout/vList6"/>
    <dgm:cxn modelId="{DA50E529-1B97-4655-B471-CC97D7952694}" type="presParOf" srcId="{A328C268-4EB5-4D88-90BA-049838F6CBFB}" destId="{A0465216-E6D1-4F2A-A7D7-3CEC11644680}" srcOrd="0" destOrd="0" presId="urn:microsoft.com/office/officeart/2005/8/layout/vList6"/>
    <dgm:cxn modelId="{8E9A84EB-0991-4958-B5ED-61AEA7999B18}" type="presParOf" srcId="{A328C268-4EB5-4D88-90BA-049838F6CBFB}" destId="{B6E417C1-175E-41CF-9E8F-F443EB2FD3A0}" srcOrd="1" destOrd="0" presId="urn:microsoft.com/office/officeart/2005/8/layout/vList6"/>
    <dgm:cxn modelId="{833AE1BF-FED3-427D-94D4-4E0D574DB7A9}" type="presParOf" srcId="{EB16B385-4D2F-4068-8EF4-CAF73D6C0A15}" destId="{1E3BC16B-5B24-4D99-B385-D7B7AF05B5E8}" srcOrd="11" destOrd="0" presId="urn:microsoft.com/office/officeart/2005/8/layout/vList6"/>
    <dgm:cxn modelId="{D349AF04-D56D-4500-A554-CDD0C4988FE0}" type="presParOf" srcId="{EB16B385-4D2F-4068-8EF4-CAF73D6C0A15}" destId="{1A61DF69-F0C6-4F4F-9445-2E56F021BB4F}" srcOrd="12" destOrd="0" presId="urn:microsoft.com/office/officeart/2005/8/layout/vList6"/>
    <dgm:cxn modelId="{744CF908-63FF-4EAC-AF2E-92B8C0102019}" type="presParOf" srcId="{1A61DF69-F0C6-4F4F-9445-2E56F021BB4F}" destId="{E28EDDB0-797E-4190-B331-CFD4287EC047}" srcOrd="0" destOrd="0" presId="urn:microsoft.com/office/officeart/2005/8/layout/vList6"/>
    <dgm:cxn modelId="{3FD4469F-73DF-4F80-946B-40D53F050C8C}" type="presParOf" srcId="{1A61DF69-F0C6-4F4F-9445-2E56F021BB4F}" destId="{445D0143-F7B9-46F0-94CC-346846DB6A06}" srcOrd="1" destOrd="0" presId="urn:microsoft.com/office/officeart/2005/8/layout/vList6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93F0FE-F0AF-46DC-BF23-9219FA218757}">
      <dsp:nvSpPr>
        <dsp:cNvPr id="0" name=""/>
        <dsp:cNvSpPr/>
      </dsp:nvSpPr>
      <dsp:spPr>
        <a:xfrm>
          <a:off x="4941569" y="5232"/>
          <a:ext cx="7412355" cy="781929"/>
        </a:xfrm>
        <a:prstGeom prst="rightArrow">
          <a:avLst>
            <a:gd name="adj1" fmla="val 75000"/>
            <a:gd name="adj2" fmla="val 50000"/>
          </a:avLst>
        </a:prstGeom>
        <a:solidFill>
          <a:schemeClr val="accent2">
            <a:tint val="40000"/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tint val="40000"/>
              <a:alpha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4445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pt-BR" sz="1800" kern="1200"/>
            <a:t>Definição do Escopo</a:t>
          </a:r>
        </a:p>
      </dsp:txBody>
      <dsp:txXfrm>
        <a:off x="4941569" y="102973"/>
        <a:ext cx="7119132" cy="586447"/>
      </dsp:txXfrm>
    </dsp:sp>
    <dsp:sp modelId="{FA2F3822-217F-4D58-B82E-C2D30684D298}">
      <dsp:nvSpPr>
        <dsp:cNvPr id="0" name=""/>
        <dsp:cNvSpPr/>
      </dsp:nvSpPr>
      <dsp:spPr>
        <a:xfrm>
          <a:off x="0" y="5232"/>
          <a:ext cx="4941570" cy="781929"/>
        </a:xfrm>
        <a:prstGeom prst="roundRect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8590" tIns="74295" rIns="148590" bIns="74295" numCol="1" spcCol="1270" anchor="ctr" anchorCtr="0">
          <a:noAutofit/>
        </a:bodyPr>
        <a:lstStyle/>
        <a:p>
          <a:pPr lvl="0" algn="ctr" defTabSz="17335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3900" kern="1200"/>
            <a:t>PASSO 1</a:t>
          </a:r>
        </a:p>
      </dsp:txBody>
      <dsp:txXfrm>
        <a:off x="38171" y="43403"/>
        <a:ext cx="4865228" cy="705587"/>
      </dsp:txXfrm>
    </dsp:sp>
    <dsp:sp modelId="{0F387788-8C07-4DE1-9B7E-ED1E20C670F3}">
      <dsp:nvSpPr>
        <dsp:cNvPr id="0" name=""/>
        <dsp:cNvSpPr/>
      </dsp:nvSpPr>
      <dsp:spPr>
        <a:xfrm>
          <a:off x="4941569" y="865354"/>
          <a:ext cx="7412355" cy="781929"/>
        </a:xfrm>
        <a:prstGeom prst="rightArrow">
          <a:avLst>
            <a:gd name="adj1" fmla="val 75000"/>
            <a:gd name="adj2" fmla="val 50000"/>
          </a:avLst>
        </a:prstGeom>
        <a:solidFill>
          <a:schemeClr val="accent3">
            <a:tint val="40000"/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3">
              <a:tint val="40000"/>
              <a:alpha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4445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pt-BR" sz="1800" kern="1200"/>
            <a:t>Identificação dos Riscos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pt-BR" sz="1800" kern="1200"/>
            <a:t>Avaliação dos Controles</a:t>
          </a:r>
        </a:p>
      </dsp:txBody>
      <dsp:txXfrm>
        <a:off x="4941569" y="963095"/>
        <a:ext cx="7119132" cy="586447"/>
      </dsp:txXfrm>
    </dsp:sp>
    <dsp:sp modelId="{A214A36D-320A-426D-81C6-6487429D7601}">
      <dsp:nvSpPr>
        <dsp:cNvPr id="0" name=""/>
        <dsp:cNvSpPr/>
      </dsp:nvSpPr>
      <dsp:spPr>
        <a:xfrm>
          <a:off x="0" y="865354"/>
          <a:ext cx="4941570" cy="781929"/>
        </a:xfrm>
        <a:prstGeom prst="roundRect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3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8590" tIns="74295" rIns="148590" bIns="74295" numCol="1" spcCol="1270" anchor="ctr" anchorCtr="0">
          <a:noAutofit/>
        </a:bodyPr>
        <a:lstStyle/>
        <a:p>
          <a:pPr lvl="0" algn="ctr" defTabSz="17335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3900" kern="1200"/>
            <a:t>PASSO 2 E 3</a:t>
          </a:r>
        </a:p>
      </dsp:txBody>
      <dsp:txXfrm>
        <a:off x="38171" y="903525"/>
        <a:ext cx="4865228" cy="705587"/>
      </dsp:txXfrm>
    </dsp:sp>
    <dsp:sp modelId="{42FC9D00-6D56-4A37-BB27-DD435A5B1715}">
      <dsp:nvSpPr>
        <dsp:cNvPr id="0" name=""/>
        <dsp:cNvSpPr/>
      </dsp:nvSpPr>
      <dsp:spPr>
        <a:xfrm>
          <a:off x="4941569" y="1725476"/>
          <a:ext cx="7412355" cy="781929"/>
        </a:xfrm>
        <a:prstGeom prst="rightArrow">
          <a:avLst>
            <a:gd name="adj1" fmla="val 75000"/>
            <a:gd name="adj2" fmla="val 50000"/>
          </a:avLst>
        </a:prstGeom>
        <a:solidFill>
          <a:schemeClr val="accent4">
            <a:tint val="40000"/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4">
              <a:tint val="40000"/>
              <a:alpha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4445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pt-BR" sz="1800" kern="1200"/>
            <a:t>Cálculo do Risco Residual</a:t>
          </a:r>
        </a:p>
      </dsp:txBody>
      <dsp:txXfrm>
        <a:off x="4941569" y="1823217"/>
        <a:ext cx="7119132" cy="586447"/>
      </dsp:txXfrm>
    </dsp:sp>
    <dsp:sp modelId="{08A4A2E2-F1A4-497C-808C-AE9A174EC5B6}">
      <dsp:nvSpPr>
        <dsp:cNvPr id="0" name=""/>
        <dsp:cNvSpPr/>
      </dsp:nvSpPr>
      <dsp:spPr>
        <a:xfrm>
          <a:off x="0" y="1725476"/>
          <a:ext cx="4941570" cy="781929"/>
        </a:xfrm>
        <a:prstGeom prst="roundRect">
          <a:avLst/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4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8590" tIns="74295" rIns="148590" bIns="74295" numCol="1" spcCol="1270" anchor="ctr" anchorCtr="0">
          <a:noAutofit/>
        </a:bodyPr>
        <a:lstStyle/>
        <a:p>
          <a:pPr lvl="0" algn="ctr" defTabSz="17335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3900" kern="1200"/>
            <a:t>PASSO 4</a:t>
          </a:r>
        </a:p>
      </dsp:txBody>
      <dsp:txXfrm>
        <a:off x="38171" y="1763647"/>
        <a:ext cx="4865228" cy="705587"/>
      </dsp:txXfrm>
    </dsp:sp>
    <dsp:sp modelId="{2055E5E6-F937-4899-841B-5591FF43B3C5}">
      <dsp:nvSpPr>
        <dsp:cNvPr id="0" name=""/>
        <dsp:cNvSpPr/>
      </dsp:nvSpPr>
      <dsp:spPr>
        <a:xfrm>
          <a:off x="4941569" y="2585597"/>
          <a:ext cx="7412355" cy="781929"/>
        </a:xfrm>
        <a:prstGeom prst="rightArrow">
          <a:avLst>
            <a:gd name="adj1" fmla="val 75000"/>
            <a:gd name="adj2" fmla="val 50000"/>
          </a:avLst>
        </a:prstGeom>
        <a:solidFill>
          <a:schemeClr val="accent5">
            <a:tint val="40000"/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5">
              <a:tint val="40000"/>
              <a:alpha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4445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pt-BR" sz="1800" kern="1200"/>
            <a:t>Validação do Risco Inerente</a:t>
          </a:r>
        </a:p>
      </dsp:txBody>
      <dsp:txXfrm>
        <a:off x="4941569" y="2683338"/>
        <a:ext cx="7119132" cy="586447"/>
      </dsp:txXfrm>
    </dsp:sp>
    <dsp:sp modelId="{6FB7A3DF-8AFC-4C9A-8883-EE729BE89358}">
      <dsp:nvSpPr>
        <dsp:cNvPr id="0" name=""/>
        <dsp:cNvSpPr/>
      </dsp:nvSpPr>
      <dsp:spPr>
        <a:xfrm>
          <a:off x="0" y="2585597"/>
          <a:ext cx="4941570" cy="781929"/>
        </a:xfrm>
        <a:prstGeom prst="roundRect">
          <a:avLst/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8590" tIns="74295" rIns="148590" bIns="74295" numCol="1" spcCol="1270" anchor="ctr" anchorCtr="0">
          <a:noAutofit/>
        </a:bodyPr>
        <a:lstStyle/>
        <a:p>
          <a:pPr lvl="0" algn="ctr" defTabSz="17335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3900" kern="1200"/>
            <a:t>PASSO 5.1</a:t>
          </a:r>
        </a:p>
      </dsp:txBody>
      <dsp:txXfrm>
        <a:off x="38171" y="2623768"/>
        <a:ext cx="4865228" cy="705587"/>
      </dsp:txXfrm>
    </dsp:sp>
    <dsp:sp modelId="{0C2C3087-ECEE-4C1C-B584-FD4EF8DFC156}">
      <dsp:nvSpPr>
        <dsp:cNvPr id="0" name=""/>
        <dsp:cNvSpPr/>
      </dsp:nvSpPr>
      <dsp:spPr>
        <a:xfrm>
          <a:off x="4941569" y="3445719"/>
          <a:ext cx="7412355" cy="781929"/>
        </a:xfrm>
        <a:prstGeom prst="rightArrow">
          <a:avLst>
            <a:gd name="adj1" fmla="val 75000"/>
            <a:gd name="adj2" fmla="val 50000"/>
          </a:avLst>
        </a:prstGeom>
        <a:solidFill>
          <a:schemeClr val="accent6">
            <a:tint val="40000"/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tint val="40000"/>
              <a:alpha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4445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pt-BR" sz="1800" kern="1200"/>
            <a:t>Definição de Respostas</a:t>
          </a:r>
        </a:p>
      </dsp:txBody>
      <dsp:txXfrm>
        <a:off x="4941569" y="3543460"/>
        <a:ext cx="7119132" cy="586447"/>
      </dsp:txXfrm>
    </dsp:sp>
    <dsp:sp modelId="{BB72D1B7-95CC-454F-9305-9F615A52824B}">
      <dsp:nvSpPr>
        <dsp:cNvPr id="0" name=""/>
        <dsp:cNvSpPr/>
      </dsp:nvSpPr>
      <dsp:spPr>
        <a:xfrm>
          <a:off x="0" y="3445719"/>
          <a:ext cx="4941570" cy="781929"/>
        </a:xfrm>
        <a:prstGeom prst="round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8590" tIns="74295" rIns="148590" bIns="74295" numCol="1" spcCol="1270" anchor="ctr" anchorCtr="0">
          <a:noAutofit/>
        </a:bodyPr>
        <a:lstStyle/>
        <a:p>
          <a:pPr lvl="0" algn="ctr" defTabSz="17335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3900" kern="1200"/>
            <a:t>PASSO 5.2</a:t>
          </a:r>
        </a:p>
      </dsp:txBody>
      <dsp:txXfrm>
        <a:off x="38171" y="3483890"/>
        <a:ext cx="4865228" cy="705587"/>
      </dsp:txXfrm>
    </dsp:sp>
    <dsp:sp modelId="{B6E417C1-175E-41CF-9E8F-F443EB2FD3A0}">
      <dsp:nvSpPr>
        <dsp:cNvPr id="0" name=""/>
        <dsp:cNvSpPr/>
      </dsp:nvSpPr>
      <dsp:spPr>
        <a:xfrm>
          <a:off x="4941569" y="4305841"/>
          <a:ext cx="7412355" cy="781929"/>
        </a:xfrm>
        <a:prstGeom prst="rightArrow">
          <a:avLst>
            <a:gd name="adj1" fmla="val 75000"/>
            <a:gd name="adj2" fmla="val 50000"/>
          </a:avLst>
        </a:prstGeom>
        <a:solidFill>
          <a:srgbClr val="D487E1">
            <a:alpha val="89804"/>
          </a:srgbClr>
        </a:solidFill>
        <a:ln w="6350" cap="flat" cmpd="sng" algn="ctr">
          <a:solidFill>
            <a:schemeClr val="accent2">
              <a:tint val="40000"/>
              <a:alpha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4445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pt-BR" sz="1800" kern="1200"/>
            <a:t>Definição das Medidas de Controle</a:t>
          </a:r>
        </a:p>
      </dsp:txBody>
      <dsp:txXfrm>
        <a:off x="4941569" y="4403582"/>
        <a:ext cx="7119132" cy="586447"/>
      </dsp:txXfrm>
    </dsp:sp>
    <dsp:sp modelId="{A0465216-E6D1-4F2A-A7D7-3CEC11644680}">
      <dsp:nvSpPr>
        <dsp:cNvPr id="0" name=""/>
        <dsp:cNvSpPr/>
      </dsp:nvSpPr>
      <dsp:spPr>
        <a:xfrm>
          <a:off x="0" y="4305841"/>
          <a:ext cx="4941570" cy="781929"/>
        </a:xfrm>
        <a:prstGeom prst="roundRect">
          <a:avLst/>
        </a:prstGeom>
        <a:solidFill>
          <a:srgbClr val="7030A0"/>
        </a:soli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8590" tIns="74295" rIns="148590" bIns="74295" numCol="1" spcCol="1270" anchor="ctr" anchorCtr="0">
          <a:noAutofit/>
        </a:bodyPr>
        <a:lstStyle/>
        <a:p>
          <a:pPr lvl="0" algn="ctr" defTabSz="17335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3900" kern="1200"/>
            <a:t>PASSO 6</a:t>
          </a:r>
        </a:p>
      </dsp:txBody>
      <dsp:txXfrm>
        <a:off x="38171" y="4344012"/>
        <a:ext cx="4865228" cy="705587"/>
      </dsp:txXfrm>
    </dsp:sp>
    <dsp:sp modelId="{445D0143-F7B9-46F0-94CC-346846DB6A06}">
      <dsp:nvSpPr>
        <dsp:cNvPr id="0" name=""/>
        <dsp:cNvSpPr/>
      </dsp:nvSpPr>
      <dsp:spPr>
        <a:xfrm>
          <a:off x="4941569" y="5165963"/>
          <a:ext cx="7412355" cy="781929"/>
        </a:xfrm>
        <a:prstGeom prst="rightArrow">
          <a:avLst>
            <a:gd name="adj1" fmla="val 75000"/>
            <a:gd name="adj2" fmla="val 50000"/>
          </a:avLst>
        </a:prstGeom>
        <a:solidFill>
          <a:schemeClr val="tx1">
            <a:lumMod val="50000"/>
            <a:lumOff val="50000"/>
            <a:alpha val="89804"/>
          </a:schemeClr>
        </a:solidFill>
        <a:ln w="6350" cap="flat" cmpd="sng" algn="ctr">
          <a:solidFill>
            <a:schemeClr val="accent3">
              <a:tint val="40000"/>
              <a:alpha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4445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pt-BR" sz="1800" kern="1200"/>
            <a:t>Selecionar o apetite a risco de acordo com a categoria</a:t>
          </a:r>
        </a:p>
      </dsp:txBody>
      <dsp:txXfrm>
        <a:off x="4941569" y="5263704"/>
        <a:ext cx="7119132" cy="586447"/>
      </dsp:txXfrm>
    </dsp:sp>
    <dsp:sp modelId="{E28EDDB0-797E-4190-B331-CFD4287EC047}">
      <dsp:nvSpPr>
        <dsp:cNvPr id="0" name=""/>
        <dsp:cNvSpPr/>
      </dsp:nvSpPr>
      <dsp:spPr>
        <a:xfrm>
          <a:off x="0" y="5165963"/>
          <a:ext cx="4941570" cy="781929"/>
        </a:xfrm>
        <a:prstGeom prst="roundRect">
          <a:avLst/>
        </a:prstGeom>
        <a:solidFill>
          <a:schemeClr val="tx1">
            <a:alpha val="89804"/>
          </a:schemeClr>
        </a:soli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8590" tIns="74295" rIns="148590" bIns="74295" numCol="1" spcCol="1270" anchor="ctr" anchorCtr="0">
          <a:noAutofit/>
        </a:bodyPr>
        <a:lstStyle/>
        <a:p>
          <a:pPr lvl="0" algn="ctr" defTabSz="17335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3900" kern="1200"/>
            <a:t>Apetite a risco</a:t>
          </a:r>
        </a:p>
      </dsp:txBody>
      <dsp:txXfrm>
        <a:off x="38171" y="5204134"/>
        <a:ext cx="4865228" cy="70558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6">
  <dgm:title val=""/>
  <dgm:desc val=""/>
  <dgm:catLst>
    <dgm:cat type="process" pri="22000"/>
    <dgm:cat type="list" pri="17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linNode" refType="w"/>
      <dgm:constr type="h" for="ch" forName="linNode" refType="h"/>
      <dgm:constr type="h" for="ch" forName="spacing" refType="h" refFor="ch" refForName="linNode" fact="0.1"/>
      <dgm:constr type="primFontSz" for="des" forName="parentShp" op="equ" val="65"/>
      <dgm:constr type="primFontSz" for="des" forName="childShp" op="equ" val="65"/>
    </dgm:constrLst>
    <dgm:ruleLst/>
    <dgm:forEach name="Name1" axis="ch" ptType="node">
      <dgm:layoutNode name="linNode">
        <dgm:choose name="Name2">
          <dgm:if name="Name3" func="var" arg="dir" op="equ" val="norm">
            <dgm:alg type="lin">
              <dgm:param type="linDir" val="fromL"/>
            </dgm:alg>
          </dgm:if>
          <dgm:else name="Name4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hoose name="Name5">
          <dgm:if name="Name6" func="var" arg="dir" op="equ" val="norm">
            <dgm:constrLst>
              <dgm:constr type="w" for="ch" forName="parentShp" refType="w" fact="0.4"/>
              <dgm:constr type="h" for="ch" forName="parentShp" refType="h"/>
              <dgm:constr type="w" for="ch" forName="childShp" refType="w" fact="0.6"/>
              <dgm:constr type="h" for="ch" forName="childShp" refType="h" refFor="ch" refForName="parentShp"/>
            </dgm:constrLst>
          </dgm:if>
          <dgm:else name="Name7">
            <dgm:constrLst>
              <dgm:constr type="w" for="ch" forName="parentShp" refType="w" fact="0.4"/>
              <dgm:constr type="h" for="ch" forName="parentShp" refType="h"/>
              <dgm:constr type="w" for="ch" forName="childShp" refType="w" fact="0.6"/>
              <dgm:constr type="h" for="ch" forName="childShp" refType="h" refFor="ch" refForName="parentShp"/>
            </dgm:constrLst>
          </dgm:else>
        </dgm:choose>
        <dgm:ruleLst/>
        <dgm:layoutNode name="parentShp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childShp" styleLbl="bgAccFollowNode1">
          <dgm:varLst>
            <dgm:bulletEnabled val="1"/>
          </dgm:varLst>
          <dgm:alg type="tx">
            <dgm:param type="stBulletLvl" val="1"/>
          </dgm:alg>
          <dgm:choose name="Name8">
            <dgm:if name="Name9" func="var" arg="dir" op="equ" val="norm">
              <dgm:shape xmlns:r="http://schemas.openxmlformats.org/officeDocument/2006/relationships" type="rightArrow" r:blip="" zOrderOff="-2">
                <dgm:adjLst>
                  <dgm:adj idx="1" val="0.75"/>
                </dgm:adjLst>
              </dgm:shape>
            </dgm:if>
            <dgm:else name="Name10">
              <dgm:shape xmlns:r="http://schemas.openxmlformats.org/officeDocument/2006/relationships" rot="180" type="rightArrow" r:blip="" zOrderOff="-2">
                <dgm:adjLst>
                  <dgm:adj idx="1" val="0.75"/>
                </dgm:adjLst>
              </dgm:shape>
            </dgm:else>
          </dgm:choose>
          <dgm:presOf axis="des" ptType="node"/>
          <dgm:constrLst>
            <dgm:constr type="secFontSz" refType="primFontSz"/>
            <dgm:constr type="tMarg" refType="primFontSz" fact="0.05"/>
            <dgm:constr type="bMarg" refType="primFontSz" fact="0.05"/>
            <dgm:constr type="lMarg" refType="primFontSz" fact="0.05"/>
            <dgm:constr type="rMarg" refType="primFontSz" fact="0.05"/>
          </dgm:constrLst>
          <dgm:ruleLst>
            <dgm:rule type="primFontSz" val="5" fact="NaN" max="NaN"/>
          </dgm:ruleLst>
        </dgm:layoutNode>
      </dgm:layoutNode>
      <dgm:forEach name="Name11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19050</xdr:colOff>
      <xdr:row>31</xdr:row>
      <xdr:rowOff>47625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57147</xdr:colOff>
      <xdr:row>1</xdr:row>
      <xdr:rowOff>38100</xdr:rowOff>
    </xdr:from>
    <xdr:to>
      <xdr:col>2</xdr:col>
      <xdr:colOff>257174</xdr:colOff>
      <xdr:row>1</xdr:row>
      <xdr:rowOff>314325</xdr:rowOff>
    </xdr:to>
    <xdr:sp macro="" textlink="">
      <xdr:nvSpPr>
        <xdr:cNvPr id="6" name="Seta Circular 5">
          <a:hlinkClick xmlns:r="http://schemas.openxmlformats.org/officeDocument/2006/relationships" r:id="rId1"/>
        </xdr:cNvPr>
        <xdr:cNvSpPr/>
      </xdr:nvSpPr>
      <xdr:spPr>
        <a:xfrm rot="10800000">
          <a:off x="276222" y="200025"/>
          <a:ext cx="295277" cy="276225"/>
        </a:xfrm>
        <a:prstGeom prst="circularArrow">
          <a:avLst>
            <a:gd name="adj1" fmla="val 12500"/>
            <a:gd name="adj2" fmla="val 1142319"/>
            <a:gd name="adj3" fmla="val 20457681"/>
            <a:gd name="adj4" fmla="val 5097694"/>
            <a:gd name="adj5" fmla="val 15876"/>
          </a:avLst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1</xdr:col>
      <xdr:colOff>323852</xdr:colOff>
      <xdr:row>2</xdr:row>
      <xdr:rowOff>295275</xdr:rowOff>
    </xdr:to>
    <xdr:sp macro="" textlink="">
      <xdr:nvSpPr>
        <xdr:cNvPr id="2" name="Seta Circular 1">
          <a:hlinkClick xmlns:r="http://schemas.openxmlformats.org/officeDocument/2006/relationships" r:id="rId1"/>
        </xdr:cNvPr>
        <xdr:cNvSpPr/>
      </xdr:nvSpPr>
      <xdr:spPr>
        <a:xfrm rot="10800000">
          <a:off x="200025" y="257175"/>
          <a:ext cx="295277" cy="276225"/>
        </a:xfrm>
        <a:prstGeom prst="circularArrow">
          <a:avLst>
            <a:gd name="adj1" fmla="val 12500"/>
            <a:gd name="adj2" fmla="val 1142319"/>
            <a:gd name="adj3" fmla="val 20457681"/>
            <a:gd name="adj4" fmla="val 5097694"/>
            <a:gd name="adj5" fmla="val 12500"/>
          </a:avLst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295277</xdr:colOff>
      <xdr:row>2</xdr:row>
      <xdr:rowOff>276225</xdr:rowOff>
    </xdr:to>
    <xdr:sp macro="" textlink="">
      <xdr:nvSpPr>
        <xdr:cNvPr id="2" name="Seta Circular 1">
          <a:hlinkClick xmlns:r="http://schemas.openxmlformats.org/officeDocument/2006/relationships" r:id="rId1"/>
        </xdr:cNvPr>
        <xdr:cNvSpPr/>
      </xdr:nvSpPr>
      <xdr:spPr>
        <a:xfrm rot="10800000">
          <a:off x="257175" y="142875"/>
          <a:ext cx="295277" cy="276225"/>
        </a:xfrm>
        <a:prstGeom prst="circularArrow">
          <a:avLst>
            <a:gd name="adj1" fmla="val 12500"/>
            <a:gd name="adj2" fmla="val 1142319"/>
            <a:gd name="adj3" fmla="val 20457681"/>
            <a:gd name="adj4" fmla="val 5097694"/>
            <a:gd name="adj5" fmla="val 15876"/>
          </a:avLst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295277</xdr:colOff>
      <xdr:row>2</xdr:row>
      <xdr:rowOff>276225</xdr:rowOff>
    </xdr:to>
    <xdr:sp macro="" textlink="">
      <xdr:nvSpPr>
        <xdr:cNvPr id="2" name="Seta Circular 1">
          <a:hlinkClick xmlns:r="http://schemas.openxmlformats.org/officeDocument/2006/relationships" r:id="rId1"/>
        </xdr:cNvPr>
        <xdr:cNvSpPr/>
      </xdr:nvSpPr>
      <xdr:spPr>
        <a:xfrm rot="10800000">
          <a:off x="257175" y="142875"/>
          <a:ext cx="295277" cy="276225"/>
        </a:xfrm>
        <a:prstGeom prst="circularArrow">
          <a:avLst>
            <a:gd name="adj1" fmla="val 12500"/>
            <a:gd name="adj2" fmla="val 1142319"/>
            <a:gd name="adj3" fmla="val 20457681"/>
            <a:gd name="adj4" fmla="val 5097694"/>
            <a:gd name="adj5" fmla="val 15876"/>
          </a:avLst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295277</xdr:colOff>
      <xdr:row>1</xdr:row>
      <xdr:rowOff>276225</xdr:rowOff>
    </xdr:to>
    <xdr:sp macro="" textlink="">
      <xdr:nvSpPr>
        <xdr:cNvPr id="2" name="Seta Circular 1">
          <a:hlinkClick xmlns:r="http://schemas.openxmlformats.org/officeDocument/2006/relationships" r:id="rId1"/>
        </xdr:cNvPr>
        <xdr:cNvSpPr/>
      </xdr:nvSpPr>
      <xdr:spPr>
        <a:xfrm rot="10800000">
          <a:off x="228600" y="266700"/>
          <a:ext cx="295277" cy="276225"/>
        </a:xfrm>
        <a:prstGeom prst="circularArrow">
          <a:avLst>
            <a:gd name="adj1" fmla="val 12500"/>
            <a:gd name="adj2" fmla="val 1142319"/>
            <a:gd name="adj3" fmla="val 20457681"/>
            <a:gd name="adj4" fmla="val 5097694"/>
            <a:gd name="adj5" fmla="val 15876"/>
          </a:avLst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19050</xdr:rowOff>
    </xdr:from>
    <xdr:to>
      <xdr:col>3</xdr:col>
      <xdr:colOff>323852</xdr:colOff>
      <xdr:row>2</xdr:row>
      <xdr:rowOff>295275</xdr:rowOff>
    </xdr:to>
    <xdr:sp macro="" textlink="">
      <xdr:nvSpPr>
        <xdr:cNvPr id="3" name="Seta Circular 2">
          <a:hlinkClick xmlns:r="http://schemas.openxmlformats.org/officeDocument/2006/relationships" r:id="rId1"/>
        </xdr:cNvPr>
        <xdr:cNvSpPr/>
      </xdr:nvSpPr>
      <xdr:spPr>
        <a:xfrm rot="10800000">
          <a:off x="200025" y="257175"/>
          <a:ext cx="295277" cy="276225"/>
        </a:xfrm>
        <a:prstGeom prst="circularArrow">
          <a:avLst>
            <a:gd name="adj1" fmla="val 12500"/>
            <a:gd name="adj2" fmla="val 1142319"/>
            <a:gd name="adj3" fmla="val 20457681"/>
            <a:gd name="adj4" fmla="val 5097694"/>
            <a:gd name="adj5" fmla="val 12500"/>
          </a:avLst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59C"/>
    <pageSetUpPr fitToPage="1"/>
  </sheetPr>
  <dimension ref="A1:I20"/>
  <sheetViews>
    <sheetView showGridLines="0" tabSelected="1" zoomScale="80" zoomScaleNormal="80" workbookViewId="0">
      <selection activeCell="N31" sqref="N31"/>
    </sheetView>
  </sheetViews>
  <sheetFormatPr defaultColWidth="12.5703125" defaultRowHeight="15" customHeight="1" outlineLevelRow="1"/>
  <cols>
    <col min="1" max="1" width="7.42578125" customWidth="1"/>
    <col min="2" max="8" width="26.42578125" customWidth="1"/>
    <col min="9" max="9" width="7.42578125" customWidth="1"/>
  </cols>
  <sheetData>
    <row r="1" spans="1:9" ht="18" customHeight="1">
      <c r="A1" s="1"/>
      <c r="B1" s="1"/>
      <c r="C1" s="1"/>
      <c r="D1" s="1"/>
      <c r="E1" s="1"/>
      <c r="F1" s="1"/>
      <c r="G1" s="1"/>
      <c r="H1" s="1"/>
      <c r="I1" s="1"/>
    </row>
    <row r="2" spans="1:9" ht="111.75" customHeight="1">
      <c r="A2" s="1"/>
      <c r="B2" s="413" t="s">
        <v>0</v>
      </c>
      <c r="C2" s="414"/>
      <c r="D2" s="414"/>
      <c r="E2" s="414"/>
      <c r="F2" s="414"/>
      <c r="G2" s="414"/>
      <c r="H2" s="414"/>
      <c r="I2" s="1"/>
    </row>
    <row r="3" spans="1:9" ht="36" customHeight="1">
      <c r="A3" s="1"/>
      <c r="B3" s="415"/>
      <c r="C3" s="416"/>
      <c r="D3" s="416"/>
      <c r="E3" s="416"/>
      <c r="F3" s="416"/>
      <c r="G3" s="416"/>
      <c r="H3" s="416"/>
      <c r="I3" s="1"/>
    </row>
    <row r="4" spans="1:9" ht="10.5" customHeight="1">
      <c r="A4" s="1"/>
      <c r="B4" s="2"/>
      <c r="C4" s="2"/>
      <c r="D4" s="2"/>
      <c r="E4" s="2"/>
      <c r="F4" s="2"/>
      <c r="G4" s="2"/>
      <c r="H4" s="2"/>
      <c r="I4" s="1"/>
    </row>
    <row r="5" spans="1:9" ht="30" customHeight="1">
      <c r="A5" s="1"/>
      <c r="B5" s="4"/>
      <c r="C5" s="4"/>
      <c r="D5" s="4"/>
      <c r="E5" s="4"/>
      <c r="F5" s="4"/>
      <c r="G5" s="4"/>
      <c r="H5" s="4"/>
      <c r="I5" s="3"/>
    </row>
    <row r="6" spans="1:9" ht="141.75" customHeight="1">
      <c r="A6" s="1"/>
      <c r="B6" s="417"/>
      <c r="C6" s="416"/>
      <c r="D6" s="416"/>
      <c r="E6" s="416"/>
      <c r="F6" s="416"/>
      <c r="G6" s="416"/>
      <c r="H6" s="416"/>
      <c r="I6" s="1"/>
    </row>
    <row r="7" spans="1:9" ht="99.75" customHeight="1">
      <c r="A7" s="1"/>
      <c r="B7" s="4"/>
      <c r="C7" s="4"/>
      <c r="D7" s="4"/>
      <c r="E7" s="4"/>
      <c r="F7" s="4"/>
      <c r="G7" s="4"/>
      <c r="H7" s="4"/>
      <c r="I7" s="3"/>
    </row>
    <row r="8" spans="1:9" ht="18" hidden="1" customHeight="1" outlineLevel="1">
      <c r="A8" s="1"/>
      <c r="B8" s="418" t="s">
        <v>6</v>
      </c>
      <c r="C8" s="419"/>
      <c r="D8" s="419"/>
      <c r="E8" s="419"/>
      <c r="F8" s="419"/>
      <c r="G8" s="419"/>
      <c r="H8" s="420"/>
      <c r="I8" s="3"/>
    </row>
    <row r="9" spans="1:9" ht="18" hidden="1" customHeight="1" outlineLevel="1">
      <c r="A9" s="1"/>
      <c r="B9" s="421"/>
      <c r="C9" s="422"/>
      <c r="D9" s="422"/>
      <c r="E9" s="422"/>
      <c r="F9" s="422"/>
      <c r="G9" s="422"/>
      <c r="H9" s="423"/>
      <c r="I9" s="3"/>
    </row>
    <row r="10" spans="1:9" ht="26.25" hidden="1" customHeight="1" outlineLevel="1">
      <c r="A10" s="1"/>
      <c r="B10" s="5">
        <v>1</v>
      </c>
      <c r="C10" s="424" t="s">
        <v>7</v>
      </c>
      <c r="D10" s="425"/>
      <c r="E10" s="425"/>
      <c r="F10" s="425"/>
      <c r="G10" s="425"/>
      <c r="H10" s="426"/>
      <c r="I10" s="3"/>
    </row>
    <row r="11" spans="1:9" ht="26.25" hidden="1" customHeight="1" outlineLevel="1">
      <c r="A11" s="1"/>
      <c r="B11" s="6">
        <v>2</v>
      </c>
      <c r="C11" s="427" t="s">
        <v>8</v>
      </c>
      <c r="D11" s="408"/>
      <c r="E11" s="408"/>
      <c r="F11" s="408"/>
      <c r="G11" s="408"/>
      <c r="H11" s="409"/>
      <c r="I11" s="3"/>
    </row>
    <row r="12" spans="1:9" ht="26.25" hidden="1" customHeight="1" outlineLevel="1">
      <c r="A12" s="1"/>
      <c r="B12" s="7">
        <v>3</v>
      </c>
      <c r="C12" s="407" t="s">
        <v>9</v>
      </c>
      <c r="D12" s="408"/>
      <c r="E12" s="408"/>
      <c r="F12" s="408"/>
      <c r="G12" s="408"/>
      <c r="H12" s="409"/>
      <c r="I12" s="3"/>
    </row>
    <row r="13" spans="1:9" ht="26.25" hidden="1" customHeight="1" outlineLevel="1">
      <c r="A13" s="1"/>
      <c r="B13" s="6">
        <v>4</v>
      </c>
      <c r="C13" s="427" t="s">
        <v>10</v>
      </c>
      <c r="D13" s="408"/>
      <c r="E13" s="408"/>
      <c r="F13" s="408"/>
      <c r="G13" s="408"/>
      <c r="H13" s="409"/>
      <c r="I13" s="3"/>
    </row>
    <row r="14" spans="1:9" ht="26.25" hidden="1" customHeight="1" outlineLevel="1">
      <c r="A14" s="1"/>
      <c r="B14" s="7">
        <v>5</v>
      </c>
      <c r="C14" s="407" t="s">
        <v>11</v>
      </c>
      <c r="D14" s="408"/>
      <c r="E14" s="408"/>
      <c r="F14" s="408"/>
      <c r="G14" s="408"/>
      <c r="H14" s="409"/>
      <c r="I14" s="3"/>
    </row>
    <row r="15" spans="1:9" ht="26.25" hidden="1" customHeight="1" outlineLevel="1">
      <c r="A15" s="1"/>
      <c r="B15" s="6">
        <v>6</v>
      </c>
      <c r="C15" s="427" t="s">
        <v>12</v>
      </c>
      <c r="D15" s="408"/>
      <c r="E15" s="408"/>
      <c r="F15" s="408"/>
      <c r="G15" s="408"/>
      <c r="H15" s="409"/>
      <c r="I15" s="3"/>
    </row>
    <row r="16" spans="1:9" ht="26.25" hidden="1" customHeight="1" outlineLevel="1">
      <c r="A16" s="1"/>
      <c r="B16" s="7">
        <v>7</v>
      </c>
      <c r="C16" s="407"/>
      <c r="D16" s="408"/>
      <c r="E16" s="408"/>
      <c r="F16" s="408"/>
      <c r="G16" s="408"/>
      <c r="H16" s="409"/>
      <c r="I16" s="3"/>
    </row>
    <row r="17" spans="1:9" ht="26.25" hidden="1" customHeight="1" outlineLevel="1">
      <c r="A17" s="1"/>
      <c r="B17" s="6">
        <v>8</v>
      </c>
      <c r="C17" s="427"/>
      <c r="D17" s="408"/>
      <c r="E17" s="408"/>
      <c r="F17" s="408"/>
      <c r="G17" s="408"/>
      <c r="H17" s="409"/>
      <c r="I17" s="3"/>
    </row>
    <row r="18" spans="1:9" ht="26.25" hidden="1" customHeight="1" outlineLevel="1">
      <c r="A18" s="1"/>
      <c r="B18" s="7">
        <v>9</v>
      </c>
      <c r="C18" s="407"/>
      <c r="D18" s="408"/>
      <c r="E18" s="408"/>
      <c r="F18" s="408"/>
      <c r="G18" s="408"/>
      <c r="H18" s="409"/>
      <c r="I18" s="3"/>
    </row>
    <row r="19" spans="1:9" ht="26.25" hidden="1" customHeight="1" outlineLevel="1">
      <c r="A19" s="1"/>
      <c r="B19" s="8">
        <v>10</v>
      </c>
      <c r="C19" s="410"/>
      <c r="D19" s="411"/>
      <c r="E19" s="411"/>
      <c r="F19" s="411"/>
      <c r="G19" s="411"/>
      <c r="H19" s="412"/>
      <c r="I19" s="3"/>
    </row>
    <row r="20" spans="1:9" ht="18" customHeight="1" collapsed="1">
      <c r="A20" s="1"/>
      <c r="B20" s="4"/>
      <c r="C20" s="4"/>
      <c r="D20" s="9"/>
      <c r="E20" s="9"/>
      <c r="F20" s="9"/>
      <c r="G20" s="9"/>
      <c r="H20" s="9"/>
      <c r="I20" s="3"/>
    </row>
  </sheetData>
  <mergeCells count="14">
    <mergeCell ref="C18:H18"/>
    <mergeCell ref="C19:H19"/>
    <mergeCell ref="B2:H2"/>
    <mergeCell ref="B3:H3"/>
    <mergeCell ref="B6:H6"/>
    <mergeCell ref="B8:H9"/>
    <mergeCell ref="C10:H10"/>
    <mergeCell ref="C11:H11"/>
    <mergeCell ref="C12:H12"/>
    <mergeCell ref="C13:H13"/>
    <mergeCell ref="C14:H14"/>
    <mergeCell ref="C15:H15"/>
    <mergeCell ref="C16:H16"/>
    <mergeCell ref="C17:H17"/>
  </mergeCells>
  <pageMargins left="0" right="0" top="0" bottom="0" header="0" footer="0"/>
  <pageSetup paperSize="9" fitToHeight="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06"/>
  <sheetViews>
    <sheetView topLeftCell="A2" workbookViewId="0">
      <selection activeCell="E8" sqref="E8"/>
    </sheetView>
  </sheetViews>
  <sheetFormatPr defaultColWidth="12.5703125" defaultRowHeight="15" customHeight="1"/>
  <cols>
    <col min="1" max="1" width="2.5703125" style="398" customWidth="1"/>
    <col min="2" max="2" width="8.85546875" style="398" customWidth="1" collapsed="1"/>
    <col min="3" max="3" width="14.5703125" style="398" hidden="1" customWidth="1"/>
    <col min="4" max="5" width="24.42578125" style="398" customWidth="1"/>
    <col min="6" max="6" width="24.42578125" style="387" customWidth="1"/>
    <col min="7" max="7" width="24.42578125" style="398" customWidth="1"/>
    <col min="8" max="8" width="47.42578125" style="398" customWidth="1"/>
    <col min="9" max="9" width="46.7109375" style="398" customWidth="1"/>
    <col min="10" max="10" width="2.5703125" style="398" customWidth="1"/>
    <col min="11" max="16384" width="12.5703125" style="398"/>
  </cols>
  <sheetData>
    <row r="1" spans="1:10" ht="17.25" hidden="1" customHeight="1">
      <c r="A1" s="42">
        <v>1</v>
      </c>
      <c r="B1" s="45"/>
      <c r="C1" s="45"/>
      <c r="D1" s="46"/>
      <c r="E1" s="46"/>
      <c r="F1" s="51"/>
      <c r="G1" s="51"/>
      <c r="H1" s="48"/>
      <c r="I1" s="46"/>
      <c r="J1" s="49">
        <v>3</v>
      </c>
    </row>
    <row r="2" spans="1:10" ht="18.75" customHeight="1">
      <c r="A2" s="52"/>
      <c r="B2" s="46"/>
      <c r="C2" s="46"/>
      <c r="D2" s="46"/>
      <c r="E2" s="46"/>
      <c r="F2" s="51"/>
      <c r="G2" s="51"/>
      <c r="H2" s="48"/>
      <c r="I2" s="46"/>
      <c r="J2" s="46"/>
    </row>
    <row r="3" spans="1:10" ht="42" customHeight="1">
      <c r="A3" s="139"/>
      <c r="B3" s="647" t="s">
        <v>311</v>
      </c>
      <c r="C3" s="648"/>
      <c r="D3" s="648"/>
      <c r="E3" s="648"/>
      <c r="F3" s="635"/>
      <c r="G3" s="636"/>
      <c r="H3" s="636"/>
      <c r="I3" s="636"/>
      <c r="J3" s="58"/>
    </row>
    <row r="4" spans="1:10" ht="36.75" customHeight="1">
      <c r="A4" s="139"/>
      <c r="B4" s="637" t="s">
        <v>359</v>
      </c>
      <c r="C4" s="494" t="s">
        <v>44</v>
      </c>
      <c r="D4" s="642" t="s">
        <v>304</v>
      </c>
      <c r="E4" s="643"/>
      <c r="F4" s="644"/>
      <c r="G4" s="640" t="s">
        <v>354</v>
      </c>
      <c r="H4" s="498" t="s">
        <v>355</v>
      </c>
      <c r="I4" s="498" t="s">
        <v>376</v>
      </c>
      <c r="J4" s="58"/>
    </row>
    <row r="5" spans="1:10" ht="31.5" customHeight="1" thickBot="1">
      <c r="A5" s="139"/>
      <c r="B5" s="638"/>
      <c r="C5" s="639"/>
      <c r="D5" s="366" t="s">
        <v>352</v>
      </c>
      <c r="E5" s="366" t="s">
        <v>167</v>
      </c>
      <c r="F5" s="366" t="s">
        <v>353</v>
      </c>
      <c r="G5" s="641"/>
      <c r="H5" s="499"/>
      <c r="I5" s="499"/>
      <c r="J5" s="58"/>
    </row>
    <row r="6" spans="1:10" ht="75" customHeight="1" thickTop="1">
      <c r="A6" s="55"/>
      <c r="B6" s="59" t="s">
        <v>59</v>
      </c>
      <c r="C6" s="59" t="str">
        <f>IF('Passo 02 e 03'!F6="","",CONCATENATE("RISCO Nº ",B6))</f>
        <v/>
      </c>
      <c r="D6" s="60" t="str">
        <f>IF(C6="","",'Passo 02 e 03'!G6)</f>
        <v/>
      </c>
      <c r="E6" s="61" t="str">
        <f>IF(C6="","",'Passo 02 e 03'!H6)</f>
        <v/>
      </c>
      <c r="F6" s="61" t="str">
        <f>IF(C6="","",'Passo 02 e 03'!I6)</f>
        <v/>
      </c>
      <c r="G6" s="181" t="str">
        <f>IF(C6="","",'Passo 05.2'!H6)</f>
        <v/>
      </c>
      <c r="H6" s="62" t="str">
        <f>IF(C6="","",'Passo 06'!G6)</f>
        <v/>
      </c>
      <c r="I6" s="62"/>
      <c r="J6" s="58"/>
    </row>
    <row r="7" spans="1:10" ht="75" customHeight="1">
      <c r="A7" s="55"/>
      <c r="B7" s="70" t="s">
        <v>62</v>
      </c>
      <c r="C7" s="70" t="str">
        <f>IF('Passo 02 e 03'!F7="","",CONCATENATE("RISCO Nº ",B7))</f>
        <v/>
      </c>
      <c r="D7" s="81" t="str">
        <f>IF(C7="","",'Passo 02 e 03'!G7)</f>
        <v/>
      </c>
      <c r="E7" s="78" t="str">
        <f>IF(C7="","",'Passo 02 e 03'!H7)</f>
        <v/>
      </c>
      <c r="F7" s="388" t="str">
        <f>IF(C7="","",'Passo 02 e 03'!I7)</f>
        <v/>
      </c>
      <c r="G7" s="186" t="str">
        <f>IF(C7="","",'Passo 05.2'!H7)</f>
        <v/>
      </c>
      <c r="H7" s="71" t="str">
        <f>IF(C7="","",'Passo 06'!G7)</f>
        <v/>
      </c>
      <c r="I7" s="71"/>
      <c r="J7" s="58"/>
    </row>
    <row r="8" spans="1:10" ht="75" customHeight="1">
      <c r="A8" s="55"/>
      <c r="B8" s="76" t="s">
        <v>63</v>
      </c>
      <c r="C8" s="76" t="str">
        <f>IF('Passo 02 e 03'!F8="","",CONCATENATE("RISCO Nº ",B8))</f>
        <v/>
      </c>
      <c r="D8" s="84" t="str">
        <f>IF(C8="","",'Passo 02 e 03'!G8)</f>
        <v/>
      </c>
      <c r="E8" s="79" t="str">
        <f>IF(C8="","",'Passo 02 e 03'!H8)</f>
        <v/>
      </c>
      <c r="F8" s="389" t="str">
        <f>IF(C8="","",'Passo 02 e 03'!I8)</f>
        <v/>
      </c>
      <c r="G8" s="193" t="str">
        <f>IF(C8="","",'Passo 05.2'!H8)</f>
        <v/>
      </c>
      <c r="H8" s="62" t="str">
        <f>IF(C8="","",'Passo 06'!G8)</f>
        <v/>
      </c>
      <c r="I8" s="62"/>
      <c r="J8" s="58"/>
    </row>
    <row r="9" spans="1:10" ht="75" customHeight="1">
      <c r="A9" s="55"/>
      <c r="B9" s="70" t="s">
        <v>64</v>
      </c>
      <c r="C9" s="70" t="str">
        <f>IF('Passo 02 e 03'!F9="","",CONCATENATE("RISCO Nº ",B9))</f>
        <v/>
      </c>
      <c r="D9" s="81" t="str">
        <f>IF(C9="","",'Passo 02 e 03'!G9)</f>
        <v/>
      </c>
      <c r="E9" s="78" t="str">
        <f>IF(C9="","",'Passo 02 e 03'!H9)</f>
        <v/>
      </c>
      <c r="F9" s="388" t="str">
        <f>IF(C9="","",'Passo 02 e 03'!I9)</f>
        <v/>
      </c>
      <c r="G9" s="186" t="str">
        <f>IF(C9="","",'Passo 05.2'!H9)</f>
        <v/>
      </c>
      <c r="H9" s="71" t="str">
        <f>IF(C9="","",'Passo 06'!G9)</f>
        <v/>
      </c>
      <c r="I9" s="71"/>
      <c r="J9" s="58"/>
    </row>
    <row r="10" spans="1:10" ht="75" customHeight="1">
      <c r="A10" s="55"/>
      <c r="B10" s="76" t="s">
        <v>65</v>
      </c>
      <c r="C10" s="76" t="str">
        <f>IF('Passo 02 e 03'!F10="","",CONCATENATE("RISCO Nº ",B10))</f>
        <v/>
      </c>
      <c r="D10" s="84" t="str">
        <f>IF(C10="","",'Passo 02 e 03'!G10)</f>
        <v/>
      </c>
      <c r="E10" s="79" t="str">
        <f>IF(C10="","",'Passo 02 e 03'!H10)</f>
        <v/>
      </c>
      <c r="F10" s="389" t="str">
        <f>IF(C10="","",'Passo 02 e 03'!I10)</f>
        <v/>
      </c>
      <c r="G10" s="193" t="str">
        <f>IF(C10="","",'Passo 05.2'!H10)</f>
        <v/>
      </c>
      <c r="H10" s="62" t="str">
        <f>IF(C10="","",'Passo 06'!G10)</f>
        <v/>
      </c>
      <c r="I10" s="62"/>
      <c r="J10" s="58"/>
    </row>
    <row r="11" spans="1:10" ht="75" customHeight="1">
      <c r="A11" s="55"/>
      <c r="B11" s="70" t="s">
        <v>66</v>
      </c>
      <c r="C11" s="70" t="str">
        <f>IF('Passo 02 e 03'!F11="","",CONCATENATE("RISCO Nº ",B11))</f>
        <v/>
      </c>
      <c r="D11" s="81" t="str">
        <f>IF(C11="","",'Passo 02 e 03'!G11)</f>
        <v/>
      </c>
      <c r="E11" s="78" t="str">
        <f>IF(C11="","",'Passo 02 e 03'!H11)</f>
        <v/>
      </c>
      <c r="F11" s="388" t="str">
        <f>IF(C11="","",'Passo 02 e 03'!I11)</f>
        <v/>
      </c>
      <c r="G11" s="186" t="str">
        <f>IF(C11="","",'Passo 05.2'!H11)</f>
        <v/>
      </c>
      <c r="H11" s="71" t="str">
        <f>IF(C11="","",'Passo 06'!G11)</f>
        <v/>
      </c>
      <c r="I11" s="71"/>
      <c r="J11" s="58"/>
    </row>
    <row r="12" spans="1:10" ht="75" customHeight="1">
      <c r="A12" s="55"/>
      <c r="B12" s="76" t="s">
        <v>67</v>
      </c>
      <c r="C12" s="76" t="str">
        <f>IF('Passo 02 e 03'!F12="","",CONCATENATE("RISCO Nº ",B12))</f>
        <v/>
      </c>
      <c r="D12" s="84" t="str">
        <f>IF(C12="","",'Passo 02 e 03'!G12)</f>
        <v/>
      </c>
      <c r="E12" s="79" t="str">
        <f>IF(C12="","",'Passo 02 e 03'!H12)</f>
        <v/>
      </c>
      <c r="F12" s="389" t="str">
        <f>IF(C12="","",'Passo 02 e 03'!I12)</f>
        <v/>
      </c>
      <c r="G12" s="193" t="str">
        <f>IF(C12="","",'Passo 05.2'!H12)</f>
        <v/>
      </c>
      <c r="H12" s="62" t="str">
        <f>IF(C12="","",'Passo 06'!G12)</f>
        <v/>
      </c>
      <c r="I12" s="62"/>
      <c r="J12" s="58"/>
    </row>
    <row r="13" spans="1:10" ht="75" customHeight="1">
      <c r="A13" s="55"/>
      <c r="B13" s="70" t="s">
        <v>68</v>
      </c>
      <c r="C13" s="70" t="str">
        <f>IF('Passo 02 e 03'!F13="","",CONCATENATE("RISCO Nº ",B13))</f>
        <v/>
      </c>
      <c r="D13" s="81" t="str">
        <f>IF(C13="","",'Passo 02 e 03'!G13)</f>
        <v/>
      </c>
      <c r="E13" s="78" t="str">
        <f>IF(C13="","",'Passo 02 e 03'!H13)</f>
        <v/>
      </c>
      <c r="F13" s="388" t="str">
        <f>IF(C13="","",'Passo 02 e 03'!I13)</f>
        <v/>
      </c>
      <c r="G13" s="186" t="str">
        <f>IF(C13="","",'Passo 05.2'!H13)</f>
        <v/>
      </c>
      <c r="H13" s="71" t="str">
        <f>IF(C13="","",'Passo 06'!G13)</f>
        <v/>
      </c>
      <c r="I13" s="71"/>
      <c r="J13" s="58"/>
    </row>
    <row r="14" spans="1:10" ht="75" customHeight="1">
      <c r="A14" s="55"/>
      <c r="B14" s="76" t="s">
        <v>69</v>
      </c>
      <c r="C14" s="76" t="str">
        <f>IF('Passo 02 e 03'!F14="","",CONCATENATE("RISCO Nº ",B14))</f>
        <v/>
      </c>
      <c r="D14" s="84" t="str">
        <f>IF(C14="","",'Passo 02 e 03'!G14)</f>
        <v/>
      </c>
      <c r="E14" s="79" t="str">
        <f>IF(C14="","",'Passo 02 e 03'!H14)</f>
        <v/>
      </c>
      <c r="F14" s="389" t="str">
        <f>IF(C14="","",'Passo 02 e 03'!I14)</f>
        <v/>
      </c>
      <c r="G14" s="193" t="str">
        <f>IF(C14="","",'Passo 05.2'!H14)</f>
        <v/>
      </c>
      <c r="H14" s="62" t="str">
        <f>IF(C14="","",'Passo 06'!G14)</f>
        <v/>
      </c>
      <c r="I14" s="62"/>
      <c r="J14" s="58"/>
    </row>
    <row r="15" spans="1:10" ht="75" customHeight="1">
      <c r="A15" s="55"/>
      <c r="B15" s="70" t="s">
        <v>70</v>
      </c>
      <c r="C15" s="70" t="str">
        <f>IF('Passo 02 e 03'!F15="","",CONCATENATE("RISCO Nº ",B15))</f>
        <v/>
      </c>
      <c r="D15" s="81" t="str">
        <f>IF(C15="","",'Passo 02 e 03'!G15)</f>
        <v/>
      </c>
      <c r="E15" s="78" t="str">
        <f>IF(C15="","",'Passo 02 e 03'!H15)</f>
        <v/>
      </c>
      <c r="F15" s="388" t="str">
        <f>IF(C15="","",'Passo 02 e 03'!I15)</f>
        <v/>
      </c>
      <c r="G15" s="186" t="str">
        <f>IF(C15="","",'Passo 05.2'!H15)</f>
        <v/>
      </c>
      <c r="H15" s="71" t="str">
        <f>IF(C15="","",'Passo 06'!G15)</f>
        <v/>
      </c>
      <c r="I15" s="71"/>
      <c r="J15" s="58"/>
    </row>
    <row r="16" spans="1:10" ht="75" customHeight="1">
      <c r="A16" s="55"/>
      <c r="B16" s="76" t="s">
        <v>71</v>
      </c>
      <c r="C16" s="76" t="str">
        <f>IF('Passo 02 e 03'!F16="","",CONCATENATE("RISCO Nº ",B16))</f>
        <v/>
      </c>
      <c r="D16" s="84" t="str">
        <f>IF(C16="","",'Passo 02 e 03'!G16)</f>
        <v/>
      </c>
      <c r="E16" s="79" t="str">
        <f>IF(C16="","",'Passo 02 e 03'!H16)</f>
        <v/>
      </c>
      <c r="F16" s="389" t="str">
        <f>IF(C16="","",'Passo 02 e 03'!I16)</f>
        <v/>
      </c>
      <c r="G16" s="193" t="str">
        <f>IF(C16="","",'Passo 05.2'!H16)</f>
        <v/>
      </c>
      <c r="H16" s="62" t="str">
        <f>IF(C16="","",'Passo 06'!G16)</f>
        <v/>
      </c>
      <c r="I16" s="62"/>
      <c r="J16" s="58"/>
    </row>
    <row r="17" spans="1:10" ht="75" customHeight="1">
      <c r="A17" s="55"/>
      <c r="B17" s="70" t="s">
        <v>72</v>
      </c>
      <c r="C17" s="70" t="str">
        <f>IF('Passo 02 e 03'!F17="","",CONCATENATE("RISCO Nº ",B17))</f>
        <v/>
      </c>
      <c r="D17" s="81" t="str">
        <f>IF(C17="","",'Passo 02 e 03'!G17)</f>
        <v/>
      </c>
      <c r="E17" s="78" t="str">
        <f>IF(C17="","",'Passo 02 e 03'!H17)</f>
        <v/>
      </c>
      <c r="F17" s="388" t="str">
        <f>IF(C17="","",'Passo 02 e 03'!I17)</f>
        <v/>
      </c>
      <c r="G17" s="186" t="str">
        <f>IF(C17="","",'Passo 05.2'!H17)</f>
        <v/>
      </c>
      <c r="H17" s="71" t="str">
        <f>IF(C17="","",'Passo 06'!G17)</f>
        <v/>
      </c>
      <c r="I17" s="71"/>
      <c r="J17" s="58"/>
    </row>
    <row r="18" spans="1:10" ht="75" customHeight="1">
      <c r="A18" s="55"/>
      <c r="B18" s="76" t="s">
        <v>73</v>
      </c>
      <c r="C18" s="76" t="str">
        <f>IF('Passo 02 e 03'!F18="","",CONCATENATE("RISCO Nº ",B18))</f>
        <v/>
      </c>
      <c r="D18" s="84" t="str">
        <f>IF(C18="","",'Passo 02 e 03'!G18)</f>
        <v/>
      </c>
      <c r="E18" s="79" t="str">
        <f>IF(C18="","",'Passo 02 e 03'!H18)</f>
        <v/>
      </c>
      <c r="F18" s="389" t="str">
        <f>IF(C18="","",'Passo 02 e 03'!I18)</f>
        <v/>
      </c>
      <c r="G18" s="193" t="str">
        <f>IF(C18="","",'Passo 05.2'!H18)</f>
        <v/>
      </c>
      <c r="H18" s="62" t="str">
        <f>IF(C18="","",'Passo 06'!G18)</f>
        <v/>
      </c>
      <c r="I18" s="62"/>
      <c r="J18" s="58"/>
    </row>
    <row r="19" spans="1:10" ht="75" customHeight="1">
      <c r="A19" s="55"/>
      <c r="B19" s="70" t="s">
        <v>74</v>
      </c>
      <c r="C19" s="70" t="str">
        <f>IF('Passo 02 e 03'!F19="","",CONCATENATE("RISCO Nº ",B19))</f>
        <v/>
      </c>
      <c r="D19" s="81" t="str">
        <f>IF(C19="","",'Passo 02 e 03'!G19)</f>
        <v/>
      </c>
      <c r="E19" s="78" t="str">
        <f>IF(C19="","",'Passo 02 e 03'!H19)</f>
        <v/>
      </c>
      <c r="F19" s="388" t="str">
        <f>IF(C19="","",'Passo 02 e 03'!I19)</f>
        <v/>
      </c>
      <c r="G19" s="186" t="str">
        <f>IF(C19="","",'Passo 05.2'!H19)</f>
        <v/>
      </c>
      <c r="H19" s="71" t="str">
        <f>IF(C19="","",'Passo 06'!G19)</f>
        <v/>
      </c>
      <c r="I19" s="71"/>
      <c r="J19" s="58"/>
    </row>
    <row r="20" spans="1:10" ht="75" customHeight="1">
      <c r="A20" s="55"/>
      <c r="B20" s="76" t="s">
        <v>75</v>
      </c>
      <c r="C20" s="76" t="str">
        <f>IF('Passo 02 e 03'!F20="","",CONCATENATE("RISCO Nº ",B20))</f>
        <v/>
      </c>
      <c r="D20" s="84" t="str">
        <f>IF(C20="","",'Passo 02 e 03'!G20)</f>
        <v/>
      </c>
      <c r="E20" s="79" t="str">
        <f>IF(C20="","",'Passo 02 e 03'!H20)</f>
        <v/>
      </c>
      <c r="F20" s="389" t="str">
        <f>IF(C20="","",'Passo 02 e 03'!I20)</f>
        <v/>
      </c>
      <c r="G20" s="193" t="str">
        <f>IF(C20="","",'Passo 05.2'!H20)</f>
        <v/>
      </c>
      <c r="H20" s="62" t="str">
        <f>IF(C20="","",'Passo 06'!G20)</f>
        <v/>
      </c>
      <c r="I20" s="62"/>
      <c r="J20" s="58"/>
    </row>
    <row r="21" spans="1:10" ht="75" customHeight="1">
      <c r="A21" s="55"/>
      <c r="B21" s="70" t="s">
        <v>76</v>
      </c>
      <c r="C21" s="70" t="str">
        <f>IF('Passo 02 e 03'!F21="","",CONCATENATE("RISCO Nº ",B21))</f>
        <v/>
      </c>
      <c r="D21" s="81" t="str">
        <f>IF(C21="","",'Passo 02 e 03'!G21)</f>
        <v/>
      </c>
      <c r="E21" s="78" t="str">
        <f>IF(C21="","",'Passo 02 e 03'!H21)</f>
        <v/>
      </c>
      <c r="F21" s="388" t="str">
        <f>IF(C21="","",'Passo 02 e 03'!I21)</f>
        <v/>
      </c>
      <c r="G21" s="186" t="str">
        <f>IF(C21="","",'Passo 05.2'!H21)</f>
        <v/>
      </c>
      <c r="H21" s="71" t="str">
        <f>IF(C21="","",'Passo 06'!G21)</f>
        <v/>
      </c>
      <c r="I21" s="71"/>
      <c r="J21" s="58"/>
    </row>
    <row r="22" spans="1:10" ht="75" customHeight="1">
      <c r="A22" s="55"/>
      <c r="B22" s="76" t="s">
        <v>77</v>
      </c>
      <c r="C22" s="76" t="str">
        <f>IF('Passo 02 e 03'!F22="","",CONCATENATE("RISCO Nº ",B22))</f>
        <v/>
      </c>
      <c r="D22" s="84" t="str">
        <f>IF(C22="","",'Passo 02 e 03'!G22)</f>
        <v/>
      </c>
      <c r="E22" s="79" t="str">
        <f>IF(C22="","",'Passo 02 e 03'!H22)</f>
        <v/>
      </c>
      <c r="F22" s="389" t="str">
        <f>IF(C22="","",'Passo 02 e 03'!I22)</f>
        <v/>
      </c>
      <c r="G22" s="193" t="str">
        <f>IF(C22="","",'Passo 05.2'!H22)</f>
        <v/>
      </c>
      <c r="H22" s="62" t="str">
        <f>IF(C22="","",'Passo 06'!G22)</f>
        <v/>
      </c>
      <c r="I22" s="62"/>
      <c r="J22" s="58"/>
    </row>
    <row r="23" spans="1:10" ht="75" customHeight="1">
      <c r="A23" s="55"/>
      <c r="B23" s="70" t="s">
        <v>78</v>
      </c>
      <c r="C23" s="70" t="str">
        <f>IF('Passo 02 e 03'!F23="","",CONCATENATE("RISCO Nº ",B23))</f>
        <v/>
      </c>
      <c r="D23" s="81" t="str">
        <f>IF(C23="","",'Passo 02 e 03'!G23)</f>
        <v/>
      </c>
      <c r="E23" s="78" t="str">
        <f>IF(C23="","",'Passo 02 e 03'!H23)</f>
        <v/>
      </c>
      <c r="F23" s="388" t="str">
        <f>IF(C23="","",'Passo 02 e 03'!I23)</f>
        <v/>
      </c>
      <c r="G23" s="186" t="str">
        <f>IF(C23="","",'Passo 05.2'!H23)</f>
        <v/>
      </c>
      <c r="H23" s="71" t="str">
        <f>IF(C23="","",'Passo 06'!G23)</f>
        <v/>
      </c>
      <c r="I23" s="71"/>
      <c r="J23" s="58"/>
    </row>
    <row r="24" spans="1:10" ht="75" customHeight="1">
      <c r="A24" s="55"/>
      <c r="B24" s="76" t="s">
        <v>79</v>
      </c>
      <c r="C24" s="76" t="str">
        <f>IF('Passo 02 e 03'!F24="","",CONCATENATE("RISCO Nº ",B24))</f>
        <v/>
      </c>
      <c r="D24" s="84" t="str">
        <f>IF(C24="","",'Passo 02 e 03'!G24)</f>
        <v/>
      </c>
      <c r="E24" s="79" t="str">
        <f>IF(C24="","",'Passo 02 e 03'!H24)</f>
        <v/>
      </c>
      <c r="F24" s="389" t="str">
        <f>IF(C24="","",'Passo 02 e 03'!I24)</f>
        <v/>
      </c>
      <c r="G24" s="193" t="str">
        <f>IF(C24="","",'Passo 05.2'!H24)</f>
        <v/>
      </c>
      <c r="H24" s="62" t="str">
        <f>IF(C24="","",'Passo 06'!G24)</f>
        <v/>
      </c>
      <c r="I24" s="62"/>
      <c r="J24" s="58"/>
    </row>
    <row r="25" spans="1:10" ht="75" customHeight="1">
      <c r="A25" s="55"/>
      <c r="B25" s="70" t="s">
        <v>80</v>
      </c>
      <c r="C25" s="70" t="str">
        <f>IF('Passo 02 e 03'!F25="","",CONCATENATE("RISCO Nº ",B25))</f>
        <v/>
      </c>
      <c r="D25" s="81" t="str">
        <f>IF(C25="","",'Passo 02 e 03'!G25)</f>
        <v/>
      </c>
      <c r="E25" s="78" t="str">
        <f>IF(C25="","",'Passo 02 e 03'!H25)</f>
        <v/>
      </c>
      <c r="F25" s="388" t="str">
        <f>IF(C25="","",'Passo 02 e 03'!I25)</f>
        <v/>
      </c>
      <c r="G25" s="186" t="str">
        <f>IF(C25="","",'Passo 05.2'!H25)</f>
        <v/>
      </c>
      <c r="H25" s="71" t="str">
        <f>IF(C25="","",'Passo 06'!G25)</f>
        <v/>
      </c>
      <c r="I25" s="71"/>
      <c r="J25" s="58"/>
    </row>
    <row r="26" spans="1:10" ht="75" customHeight="1">
      <c r="A26" s="55"/>
      <c r="B26" s="76" t="s">
        <v>81</v>
      </c>
      <c r="C26" s="76" t="str">
        <f>IF('Passo 02 e 03'!F26="","",CONCATENATE("RISCO Nº ",B26))</f>
        <v/>
      </c>
      <c r="D26" s="84" t="str">
        <f>IF(C26="","",'Passo 02 e 03'!G26)</f>
        <v/>
      </c>
      <c r="E26" s="79" t="str">
        <f>IF(C26="","",'Passo 02 e 03'!H26)</f>
        <v/>
      </c>
      <c r="F26" s="389" t="str">
        <f>IF(C26="","",'Passo 02 e 03'!I26)</f>
        <v/>
      </c>
      <c r="G26" s="193" t="str">
        <f>IF(C26="","",'Passo 05.2'!H26)</f>
        <v/>
      </c>
      <c r="H26" s="62" t="str">
        <f>IF(C26="","",'Passo 06'!G26)</f>
        <v/>
      </c>
      <c r="I26" s="62"/>
      <c r="J26" s="58"/>
    </row>
    <row r="27" spans="1:10" ht="75" customHeight="1">
      <c r="A27" s="55"/>
      <c r="B27" s="70" t="s">
        <v>82</v>
      </c>
      <c r="C27" s="70" t="str">
        <f>IF('Passo 02 e 03'!F27="","",CONCATENATE("RISCO Nº ",B27))</f>
        <v/>
      </c>
      <c r="D27" s="81" t="str">
        <f>IF(C27="","",'Passo 02 e 03'!G27)</f>
        <v/>
      </c>
      <c r="E27" s="78" t="str">
        <f>IF(C27="","",'Passo 02 e 03'!H27)</f>
        <v/>
      </c>
      <c r="F27" s="388" t="str">
        <f>IF(C27="","",'Passo 02 e 03'!I27)</f>
        <v/>
      </c>
      <c r="G27" s="186" t="str">
        <f>IF(C27="","",'Passo 05.2'!H27)</f>
        <v/>
      </c>
      <c r="H27" s="71" t="str">
        <f>IF(C27="","",'Passo 06'!G27)</f>
        <v/>
      </c>
      <c r="I27" s="71"/>
      <c r="J27" s="58"/>
    </row>
    <row r="28" spans="1:10" ht="75" customHeight="1">
      <c r="A28" s="55"/>
      <c r="B28" s="76" t="s">
        <v>83</v>
      </c>
      <c r="C28" s="76" t="str">
        <f>IF('Passo 02 e 03'!F28="","",CONCATENATE("RISCO Nº ",B28))</f>
        <v/>
      </c>
      <c r="D28" s="84" t="str">
        <f>IF(C28="","",'Passo 02 e 03'!G28)</f>
        <v/>
      </c>
      <c r="E28" s="79" t="str">
        <f>IF(C28="","",'Passo 02 e 03'!H28)</f>
        <v/>
      </c>
      <c r="F28" s="389" t="str">
        <f>IF(C28="","",'Passo 02 e 03'!I28)</f>
        <v/>
      </c>
      <c r="G28" s="193" t="str">
        <f>IF(C28="","",'Passo 05.2'!H28)</f>
        <v/>
      </c>
      <c r="H28" s="62" t="str">
        <f>IF(C28="","",'Passo 06'!G28)</f>
        <v/>
      </c>
      <c r="I28" s="62"/>
      <c r="J28" s="58"/>
    </row>
    <row r="29" spans="1:10" ht="75" customHeight="1">
      <c r="A29" s="55"/>
      <c r="B29" s="70" t="s">
        <v>84</v>
      </c>
      <c r="C29" s="70" t="str">
        <f>IF('Passo 02 e 03'!F29="","",CONCATENATE("RISCO Nº ",B29))</f>
        <v/>
      </c>
      <c r="D29" s="81" t="str">
        <f>IF(C29="","",'Passo 02 e 03'!G29)</f>
        <v/>
      </c>
      <c r="E29" s="78" t="str">
        <f>IF(C29="","",'Passo 02 e 03'!H29)</f>
        <v/>
      </c>
      <c r="F29" s="388" t="str">
        <f>IF(C29="","",'Passo 02 e 03'!I29)</f>
        <v/>
      </c>
      <c r="G29" s="186" t="str">
        <f>IF(C29="","",'Passo 05.2'!H29)</f>
        <v/>
      </c>
      <c r="H29" s="71" t="str">
        <f>IF(C29="","",'Passo 06'!G29)</f>
        <v/>
      </c>
      <c r="I29" s="71"/>
      <c r="J29" s="58"/>
    </row>
    <row r="30" spans="1:10" ht="75" customHeight="1">
      <c r="A30" s="55"/>
      <c r="B30" s="76" t="s">
        <v>85</v>
      </c>
      <c r="C30" s="76" t="str">
        <f>IF('Passo 02 e 03'!F30="","",CONCATENATE("RISCO Nº ",B30))</f>
        <v/>
      </c>
      <c r="D30" s="84" t="str">
        <f>IF(C30="","",'Passo 02 e 03'!G30)</f>
        <v/>
      </c>
      <c r="E30" s="79" t="str">
        <f>IF(C30="","",'Passo 02 e 03'!H30)</f>
        <v/>
      </c>
      <c r="F30" s="389" t="str">
        <f>IF(C30="","",'Passo 02 e 03'!I30)</f>
        <v/>
      </c>
      <c r="G30" s="193" t="str">
        <f>IF(C30="","",'Passo 05.2'!H30)</f>
        <v/>
      </c>
      <c r="H30" s="62" t="str">
        <f>IF(C30="","",'Passo 06'!G30)</f>
        <v/>
      </c>
      <c r="I30" s="62"/>
      <c r="J30" s="58"/>
    </row>
    <row r="31" spans="1:10" ht="75" customHeight="1">
      <c r="A31" s="55"/>
      <c r="B31" s="70" t="s">
        <v>86</v>
      </c>
      <c r="C31" s="70" t="str">
        <f>IF('Passo 02 e 03'!F31="","",CONCATENATE("RISCO Nº ",B31))</f>
        <v/>
      </c>
      <c r="D31" s="81" t="str">
        <f>IF(C31="","",'Passo 02 e 03'!G31)</f>
        <v/>
      </c>
      <c r="E31" s="78" t="str">
        <f>IF(C31="","",'Passo 02 e 03'!H31)</f>
        <v/>
      </c>
      <c r="F31" s="388" t="str">
        <f>IF(C31="","",'Passo 02 e 03'!I31)</f>
        <v/>
      </c>
      <c r="G31" s="186" t="str">
        <f>IF(C31="","",'Passo 05.2'!H31)</f>
        <v/>
      </c>
      <c r="H31" s="71" t="str">
        <f>IF(C31="","",'Passo 06'!G31)</f>
        <v/>
      </c>
      <c r="I31" s="71"/>
      <c r="J31" s="58"/>
    </row>
    <row r="32" spans="1:10" ht="75" customHeight="1">
      <c r="A32" s="55"/>
      <c r="B32" s="76" t="s">
        <v>87</v>
      </c>
      <c r="C32" s="76" t="str">
        <f>IF('Passo 02 e 03'!F32="","",CONCATENATE("RISCO Nº ",B32))</f>
        <v/>
      </c>
      <c r="D32" s="84" t="str">
        <f>IF(C32="","",'Passo 02 e 03'!G32)</f>
        <v/>
      </c>
      <c r="E32" s="79" t="str">
        <f>IF(C32="","",'Passo 02 e 03'!H32)</f>
        <v/>
      </c>
      <c r="F32" s="389" t="str">
        <f>IF(C32="","",'Passo 02 e 03'!I32)</f>
        <v/>
      </c>
      <c r="G32" s="193" t="str">
        <f>IF(C32="","",'Passo 05.2'!H32)</f>
        <v/>
      </c>
      <c r="H32" s="62" t="str">
        <f>IF(C32="","",'Passo 06'!G32)</f>
        <v/>
      </c>
      <c r="I32" s="62"/>
      <c r="J32" s="58"/>
    </row>
    <row r="33" spans="1:10" ht="75" customHeight="1">
      <c r="A33" s="55"/>
      <c r="B33" s="70" t="s">
        <v>88</v>
      </c>
      <c r="C33" s="70" t="str">
        <f>IF('Passo 02 e 03'!F33="","",CONCATENATE("RISCO Nº ",B33))</f>
        <v/>
      </c>
      <c r="D33" s="81" t="str">
        <f>IF(C33="","",'Passo 02 e 03'!G33)</f>
        <v/>
      </c>
      <c r="E33" s="78" t="str">
        <f>IF(C33="","",'Passo 02 e 03'!H33)</f>
        <v/>
      </c>
      <c r="F33" s="388" t="str">
        <f>IF(C33="","",'Passo 02 e 03'!I33)</f>
        <v/>
      </c>
      <c r="G33" s="186" t="str">
        <f>IF(C33="","",'Passo 05.2'!H33)</f>
        <v/>
      </c>
      <c r="H33" s="71" t="str">
        <f>IF(C33="","",'Passo 06'!G33)</f>
        <v/>
      </c>
      <c r="I33" s="71"/>
      <c r="J33" s="58"/>
    </row>
    <row r="34" spans="1:10" ht="75" customHeight="1">
      <c r="A34" s="55"/>
      <c r="B34" s="76" t="s">
        <v>89</v>
      </c>
      <c r="C34" s="76" t="str">
        <f>IF('Passo 02 e 03'!F34="","",CONCATENATE("RISCO Nº ",B34))</f>
        <v/>
      </c>
      <c r="D34" s="84" t="str">
        <f>IF(C34="","",'Passo 02 e 03'!G34)</f>
        <v/>
      </c>
      <c r="E34" s="79" t="str">
        <f>IF(C34="","",'Passo 02 e 03'!H34)</f>
        <v/>
      </c>
      <c r="F34" s="389" t="str">
        <f>IF(C34="","",'Passo 02 e 03'!I34)</f>
        <v/>
      </c>
      <c r="G34" s="193" t="str">
        <f>IF(C34="","",'Passo 05.2'!H34)</f>
        <v/>
      </c>
      <c r="H34" s="62" t="str">
        <f>IF(C34="","",'Passo 06'!G34)</f>
        <v/>
      </c>
      <c r="I34" s="62"/>
      <c r="J34" s="58"/>
    </row>
    <row r="35" spans="1:10" ht="75" customHeight="1">
      <c r="A35" s="55"/>
      <c r="B35" s="70" t="s">
        <v>90</v>
      </c>
      <c r="C35" s="70" t="str">
        <f>IF('Passo 02 e 03'!F35="","",CONCATENATE("RISCO Nº ",B35))</f>
        <v/>
      </c>
      <c r="D35" s="81" t="str">
        <f>IF(C35="","",'Passo 02 e 03'!G35)</f>
        <v/>
      </c>
      <c r="E35" s="78" t="str">
        <f>IF(C35="","",'Passo 02 e 03'!H35)</f>
        <v/>
      </c>
      <c r="F35" s="388" t="str">
        <f>IF(C35="","",'Passo 02 e 03'!I35)</f>
        <v/>
      </c>
      <c r="G35" s="186" t="str">
        <f>IF(C35="","",'Passo 05.2'!H35)</f>
        <v/>
      </c>
      <c r="H35" s="71" t="str">
        <f>IF(C35="","",'Passo 06'!G35)</f>
        <v/>
      </c>
      <c r="I35" s="71"/>
      <c r="J35" s="58"/>
    </row>
    <row r="36" spans="1:10" ht="75" customHeight="1">
      <c r="A36" s="55"/>
      <c r="B36" s="76" t="s">
        <v>91</v>
      </c>
      <c r="C36" s="76" t="str">
        <f>IF('Passo 02 e 03'!F36="","",CONCATENATE("RISCO Nº ",B36))</f>
        <v/>
      </c>
      <c r="D36" s="84" t="str">
        <f>IF(C36="","",'Passo 02 e 03'!G36)</f>
        <v/>
      </c>
      <c r="E36" s="79" t="str">
        <f>IF(C36="","",'Passo 02 e 03'!H36)</f>
        <v/>
      </c>
      <c r="F36" s="389" t="str">
        <f>IF(C36="","",'Passo 02 e 03'!I36)</f>
        <v/>
      </c>
      <c r="G36" s="193" t="str">
        <f>IF(C36="","",'Passo 05.2'!H36)</f>
        <v/>
      </c>
      <c r="H36" s="62" t="str">
        <f>IF(C36="","",'Passo 06'!G36)</f>
        <v/>
      </c>
      <c r="I36" s="62"/>
      <c r="J36" s="58"/>
    </row>
    <row r="37" spans="1:10" ht="75" customHeight="1">
      <c r="A37" s="55"/>
      <c r="B37" s="70" t="s">
        <v>92</v>
      </c>
      <c r="C37" s="70" t="str">
        <f>IF('Passo 02 e 03'!F37="","",CONCATENATE("RISCO Nº ",B37))</f>
        <v/>
      </c>
      <c r="D37" s="81" t="str">
        <f>IF(C37="","",'Passo 02 e 03'!G37)</f>
        <v/>
      </c>
      <c r="E37" s="78" t="str">
        <f>IF(C37="","",'Passo 02 e 03'!H37)</f>
        <v/>
      </c>
      <c r="F37" s="388" t="str">
        <f>IF(C37="","",'Passo 02 e 03'!I37)</f>
        <v/>
      </c>
      <c r="G37" s="186" t="str">
        <f>IF(C37="","",'Passo 05.2'!H37)</f>
        <v/>
      </c>
      <c r="H37" s="71" t="str">
        <f>IF(C37="","",'Passo 06'!G37)</f>
        <v/>
      </c>
      <c r="I37" s="71"/>
      <c r="J37" s="58"/>
    </row>
    <row r="38" spans="1:10" ht="75" customHeight="1">
      <c r="A38" s="55"/>
      <c r="B38" s="76" t="s">
        <v>93</v>
      </c>
      <c r="C38" s="76" t="str">
        <f>IF('Passo 02 e 03'!F38="","",CONCATENATE("RISCO Nº ",B38))</f>
        <v/>
      </c>
      <c r="D38" s="84" t="str">
        <f>IF(C38="","",'Passo 02 e 03'!G38)</f>
        <v/>
      </c>
      <c r="E38" s="79" t="str">
        <f>IF(C38="","",'Passo 02 e 03'!H38)</f>
        <v/>
      </c>
      <c r="F38" s="389" t="str">
        <f>IF(C38="","",'Passo 02 e 03'!I38)</f>
        <v/>
      </c>
      <c r="G38" s="193" t="str">
        <f>IF(C38="","",'Passo 05.2'!H38)</f>
        <v/>
      </c>
      <c r="H38" s="62" t="str">
        <f>IF(C38="","",'Passo 06'!G38)</f>
        <v/>
      </c>
      <c r="I38" s="62"/>
      <c r="J38" s="58"/>
    </row>
    <row r="39" spans="1:10" ht="75" customHeight="1">
      <c r="A39" s="55"/>
      <c r="B39" s="70" t="s">
        <v>94</v>
      </c>
      <c r="C39" s="70" t="str">
        <f>IF('Passo 02 e 03'!F39="","",CONCATENATE("RISCO Nº ",B39))</f>
        <v/>
      </c>
      <c r="D39" s="81" t="str">
        <f>IF(C39="","",'Passo 02 e 03'!G39)</f>
        <v/>
      </c>
      <c r="E39" s="78" t="str">
        <f>IF(C39="","",'Passo 02 e 03'!H39)</f>
        <v/>
      </c>
      <c r="F39" s="388" t="str">
        <f>IF(C39="","",'Passo 02 e 03'!I39)</f>
        <v/>
      </c>
      <c r="G39" s="186" t="str">
        <f>IF(C39="","",'Passo 05.2'!H39)</f>
        <v/>
      </c>
      <c r="H39" s="71" t="str">
        <f>IF(C39="","",'Passo 06'!G39)</f>
        <v/>
      </c>
      <c r="I39" s="71"/>
      <c r="J39" s="58"/>
    </row>
    <row r="40" spans="1:10" ht="75" customHeight="1">
      <c r="A40" s="55"/>
      <c r="B40" s="76" t="s">
        <v>95</v>
      </c>
      <c r="C40" s="76" t="str">
        <f>IF('Passo 02 e 03'!F40="","",CONCATENATE("RISCO Nº ",B40))</f>
        <v/>
      </c>
      <c r="D40" s="84" t="str">
        <f>IF(C40="","",'Passo 02 e 03'!G40)</f>
        <v/>
      </c>
      <c r="E40" s="79" t="str">
        <f>IF(C40="","",'Passo 02 e 03'!H40)</f>
        <v/>
      </c>
      <c r="F40" s="389" t="str">
        <f>IF(C40="","",'Passo 02 e 03'!I40)</f>
        <v/>
      </c>
      <c r="G40" s="193" t="str">
        <f>IF(C40="","",'Passo 05.2'!H40)</f>
        <v/>
      </c>
      <c r="H40" s="62" t="str">
        <f>IF(C40="","",'Passo 06'!G40)</f>
        <v/>
      </c>
      <c r="I40" s="62"/>
      <c r="J40" s="58"/>
    </row>
    <row r="41" spans="1:10" ht="75" customHeight="1">
      <c r="A41" s="55"/>
      <c r="B41" s="70" t="s">
        <v>96</v>
      </c>
      <c r="C41" s="70" t="str">
        <f>IF('Passo 02 e 03'!F41="","",CONCATENATE("RISCO Nº ",B41))</f>
        <v/>
      </c>
      <c r="D41" s="81" t="str">
        <f>IF(C41="","",'Passo 02 e 03'!G41)</f>
        <v/>
      </c>
      <c r="E41" s="78" t="str">
        <f>IF(C41="","",'Passo 02 e 03'!H41)</f>
        <v/>
      </c>
      <c r="F41" s="388" t="str">
        <f>IF(C41="","",'Passo 02 e 03'!I41)</f>
        <v/>
      </c>
      <c r="G41" s="186" t="str">
        <f>IF(C41="","",'Passo 05.2'!H41)</f>
        <v/>
      </c>
      <c r="H41" s="71" t="str">
        <f>IF(C41="","",'Passo 06'!G41)</f>
        <v/>
      </c>
      <c r="I41" s="71"/>
      <c r="J41" s="58"/>
    </row>
    <row r="42" spans="1:10" ht="75" customHeight="1">
      <c r="A42" s="55"/>
      <c r="B42" s="76" t="s">
        <v>97</v>
      </c>
      <c r="C42" s="76" t="str">
        <f>IF('Passo 02 e 03'!F42="","",CONCATENATE("RISCO Nº ",B42))</f>
        <v/>
      </c>
      <c r="D42" s="84" t="str">
        <f>IF(C42="","",'Passo 02 e 03'!G42)</f>
        <v/>
      </c>
      <c r="E42" s="79" t="str">
        <f>IF(C42="","",'Passo 02 e 03'!H42)</f>
        <v/>
      </c>
      <c r="F42" s="389" t="str">
        <f>IF(C42="","",'Passo 02 e 03'!I42)</f>
        <v/>
      </c>
      <c r="G42" s="193" t="str">
        <f>IF(C42="","",'Passo 05.2'!H42)</f>
        <v/>
      </c>
      <c r="H42" s="62" t="str">
        <f>IF(C42="","",'Passo 06'!G42)</f>
        <v/>
      </c>
      <c r="I42" s="62"/>
      <c r="J42" s="58"/>
    </row>
    <row r="43" spans="1:10" ht="75" customHeight="1">
      <c r="A43" s="55"/>
      <c r="B43" s="70" t="s">
        <v>98</v>
      </c>
      <c r="C43" s="70" t="str">
        <f>IF('Passo 02 e 03'!F43="","",CONCATENATE("RISCO Nº ",B43))</f>
        <v/>
      </c>
      <c r="D43" s="81" t="str">
        <f>IF(C43="","",'Passo 02 e 03'!G43)</f>
        <v/>
      </c>
      <c r="E43" s="78" t="str">
        <f>IF(C43="","",'Passo 02 e 03'!H43)</f>
        <v/>
      </c>
      <c r="F43" s="388" t="str">
        <f>IF(C43="","",'Passo 02 e 03'!I43)</f>
        <v/>
      </c>
      <c r="G43" s="186" t="str">
        <f>IF(C43="","",'Passo 05.2'!H43)</f>
        <v/>
      </c>
      <c r="H43" s="71" t="str">
        <f>IF(C43="","",'Passo 06'!G43)</f>
        <v/>
      </c>
      <c r="I43" s="71"/>
      <c r="J43" s="58"/>
    </row>
    <row r="44" spans="1:10" ht="75" customHeight="1">
      <c r="A44" s="55"/>
      <c r="B44" s="76" t="s">
        <v>99</v>
      </c>
      <c r="C44" s="76" t="str">
        <f>IF('Passo 02 e 03'!F44="","",CONCATENATE("RISCO Nº ",B44))</f>
        <v/>
      </c>
      <c r="D44" s="84" t="str">
        <f>IF(C44="","",'Passo 02 e 03'!G44)</f>
        <v/>
      </c>
      <c r="E44" s="79" t="str">
        <f>IF(C44="","",'Passo 02 e 03'!H44)</f>
        <v/>
      </c>
      <c r="F44" s="389" t="str">
        <f>IF(C44="","",'Passo 02 e 03'!I44)</f>
        <v/>
      </c>
      <c r="G44" s="193" t="str">
        <f>IF(C44="","",'Passo 05.2'!H44)</f>
        <v/>
      </c>
      <c r="H44" s="62" t="str">
        <f>IF(C44="","",'Passo 06'!G44)</f>
        <v/>
      </c>
      <c r="I44" s="62"/>
      <c r="J44" s="58"/>
    </row>
    <row r="45" spans="1:10" ht="75" customHeight="1">
      <c r="A45" s="55"/>
      <c r="B45" s="70" t="s">
        <v>100</v>
      </c>
      <c r="C45" s="70" t="str">
        <f>IF('Passo 02 e 03'!F45="","",CONCATENATE("RISCO Nº ",B45))</f>
        <v/>
      </c>
      <c r="D45" s="81" t="str">
        <f>IF(C45="","",'Passo 02 e 03'!G45)</f>
        <v/>
      </c>
      <c r="E45" s="78" t="str">
        <f>IF(C45="","",'Passo 02 e 03'!H45)</f>
        <v/>
      </c>
      <c r="F45" s="388" t="str">
        <f>IF(C45="","",'Passo 02 e 03'!I45)</f>
        <v/>
      </c>
      <c r="G45" s="186" t="str">
        <f>IF(C45="","",'Passo 05.2'!H45)</f>
        <v/>
      </c>
      <c r="H45" s="71" t="str">
        <f>IF(C45="","",'Passo 06'!G45)</f>
        <v/>
      </c>
      <c r="I45" s="71"/>
      <c r="J45" s="58"/>
    </row>
    <row r="46" spans="1:10" ht="75" customHeight="1">
      <c r="A46" s="55"/>
      <c r="B46" s="76" t="s">
        <v>101</v>
      </c>
      <c r="C46" s="76" t="str">
        <f>IF('Passo 02 e 03'!F46="","",CONCATENATE("RISCO Nº ",B46))</f>
        <v/>
      </c>
      <c r="D46" s="84" t="str">
        <f>IF(C46="","",'Passo 02 e 03'!G46)</f>
        <v/>
      </c>
      <c r="E46" s="79" t="str">
        <f>IF(C46="","",'Passo 02 e 03'!H46)</f>
        <v/>
      </c>
      <c r="F46" s="389" t="str">
        <f>IF(C46="","",'Passo 02 e 03'!I46)</f>
        <v/>
      </c>
      <c r="G46" s="193" t="str">
        <f>IF(C46="","",'Passo 05.2'!H46)</f>
        <v/>
      </c>
      <c r="H46" s="62" t="str">
        <f>IF(C46="","",'Passo 06'!G46)</f>
        <v/>
      </c>
      <c r="I46" s="62"/>
      <c r="J46" s="58"/>
    </row>
    <row r="47" spans="1:10" ht="75" customHeight="1">
      <c r="A47" s="55"/>
      <c r="B47" s="70" t="s">
        <v>102</v>
      </c>
      <c r="C47" s="70" t="str">
        <f>IF('Passo 02 e 03'!F47="","",CONCATENATE("RISCO Nº ",B47))</f>
        <v/>
      </c>
      <c r="D47" s="81" t="str">
        <f>IF(C47="","",'Passo 02 e 03'!G47)</f>
        <v/>
      </c>
      <c r="E47" s="78" t="str">
        <f>IF(C47="","",'Passo 02 e 03'!H47)</f>
        <v/>
      </c>
      <c r="F47" s="388" t="str">
        <f>IF(C47="","",'Passo 02 e 03'!I47)</f>
        <v/>
      </c>
      <c r="G47" s="186" t="str">
        <f>IF(C47="","",'Passo 05.2'!H47)</f>
        <v/>
      </c>
      <c r="H47" s="71" t="str">
        <f>IF(C47="","",'Passo 06'!G47)</f>
        <v/>
      </c>
      <c r="I47" s="71"/>
      <c r="J47" s="58"/>
    </row>
    <row r="48" spans="1:10" ht="75" customHeight="1">
      <c r="A48" s="55"/>
      <c r="B48" s="76" t="s">
        <v>103</v>
      </c>
      <c r="C48" s="76" t="str">
        <f>IF('Passo 02 e 03'!F48="","",CONCATENATE("RISCO Nº ",B48))</f>
        <v/>
      </c>
      <c r="D48" s="84" t="str">
        <f>IF(C48="","",'Passo 02 e 03'!G48)</f>
        <v/>
      </c>
      <c r="E48" s="79" t="str">
        <f>IF(C48="","",'Passo 02 e 03'!H48)</f>
        <v/>
      </c>
      <c r="F48" s="389" t="str">
        <f>IF(C48="","",'Passo 02 e 03'!I48)</f>
        <v/>
      </c>
      <c r="G48" s="193" t="str">
        <f>IF(C48="","",'Passo 05.2'!H48)</f>
        <v/>
      </c>
      <c r="H48" s="62" t="str">
        <f>IF(C48="","",'Passo 06'!G48)</f>
        <v/>
      </c>
      <c r="I48" s="62"/>
      <c r="J48" s="58"/>
    </row>
    <row r="49" spans="1:10" ht="75" customHeight="1">
      <c r="A49" s="55"/>
      <c r="B49" s="70" t="s">
        <v>104</v>
      </c>
      <c r="C49" s="70" t="str">
        <f>IF('Passo 02 e 03'!F49="","",CONCATENATE("RISCO Nº ",B49))</f>
        <v/>
      </c>
      <c r="D49" s="81" t="str">
        <f>IF(C49="","",'Passo 02 e 03'!G49)</f>
        <v/>
      </c>
      <c r="E49" s="78" t="str">
        <f>IF(C49="","",'Passo 02 e 03'!H49)</f>
        <v/>
      </c>
      <c r="F49" s="388" t="str">
        <f>IF(C49="","",'Passo 02 e 03'!I49)</f>
        <v/>
      </c>
      <c r="G49" s="186" t="str">
        <f>IF(C49="","",'Passo 05.2'!H49)</f>
        <v/>
      </c>
      <c r="H49" s="71" t="str">
        <f>IF(C49="","",'Passo 06'!G49)</f>
        <v/>
      </c>
      <c r="I49" s="71"/>
      <c r="J49" s="58"/>
    </row>
    <row r="50" spans="1:10" ht="75" customHeight="1">
      <c r="A50" s="55"/>
      <c r="B50" s="76" t="s">
        <v>105</v>
      </c>
      <c r="C50" s="76" t="str">
        <f>IF('Passo 02 e 03'!F50="","",CONCATENATE("RISCO Nº ",B50))</f>
        <v/>
      </c>
      <c r="D50" s="84" t="str">
        <f>IF(C50="","",'Passo 02 e 03'!G50)</f>
        <v/>
      </c>
      <c r="E50" s="79" t="str">
        <f>IF(C50="","",'Passo 02 e 03'!H50)</f>
        <v/>
      </c>
      <c r="F50" s="389" t="str">
        <f>IF(C50="","",'Passo 02 e 03'!I50)</f>
        <v/>
      </c>
      <c r="G50" s="193" t="str">
        <f>IF(C50="","",'Passo 05.2'!H50)</f>
        <v/>
      </c>
      <c r="H50" s="62" t="str">
        <f>IF(C50="","",'Passo 06'!G50)</f>
        <v/>
      </c>
      <c r="I50" s="62"/>
      <c r="J50" s="58"/>
    </row>
    <row r="51" spans="1:10" ht="75" customHeight="1">
      <c r="A51" s="55"/>
      <c r="B51" s="70" t="s">
        <v>106</v>
      </c>
      <c r="C51" s="70" t="str">
        <f>IF('Passo 02 e 03'!F51="","",CONCATENATE("RISCO Nº ",B51))</f>
        <v/>
      </c>
      <c r="D51" s="81" t="str">
        <f>IF(C51="","",'Passo 02 e 03'!G51)</f>
        <v/>
      </c>
      <c r="E51" s="78" t="str">
        <f>IF(C51="","",'Passo 02 e 03'!H51)</f>
        <v/>
      </c>
      <c r="F51" s="388" t="str">
        <f>IF(C51="","",'Passo 02 e 03'!I51)</f>
        <v/>
      </c>
      <c r="G51" s="186" t="str">
        <f>IF(C51="","",'Passo 05.2'!H51)</f>
        <v/>
      </c>
      <c r="H51" s="71" t="str">
        <f>IF(C51="","",'Passo 06'!G51)</f>
        <v/>
      </c>
      <c r="I51" s="71"/>
      <c r="J51" s="58"/>
    </row>
    <row r="52" spans="1:10" ht="75" customHeight="1">
      <c r="A52" s="55"/>
      <c r="B52" s="76" t="s">
        <v>107</v>
      </c>
      <c r="C52" s="76" t="str">
        <f>IF('Passo 02 e 03'!F52="","",CONCATENATE("RISCO Nº ",B52))</f>
        <v/>
      </c>
      <c r="D52" s="84" t="str">
        <f>IF(C52="","",'Passo 02 e 03'!G52)</f>
        <v/>
      </c>
      <c r="E52" s="79" t="str">
        <f>IF(C52="","",'Passo 02 e 03'!H52)</f>
        <v/>
      </c>
      <c r="F52" s="389" t="str">
        <f>IF(C52="","",'Passo 02 e 03'!I52)</f>
        <v/>
      </c>
      <c r="G52" s="193" t="str">
        <f>IF(C52="","",'Passo 05.2'!H52)</f>
        <v/>
      </c>
      <c r="H52" s="62" t="str">
        <f>IF(C52="","",'Passo 06'!G52)</f>
        <v/>
      </c>
      <c r="I52" s="62"/>
      <c r="J52" s="58"/>
    </row>
    <row r="53" spans="1:10" ht="75" customHeight="1">
      <c r="A53" s="55"/>
      <c r="B53" s="70" t="s">
        <v>108</v>
      </c>
      <c r="C53" s="70" t="str">
        <f>IF('Passo 02 e 03'!F53="","",CONCATENATE("RISCO Nº ",B53))</f>
        <v/>
      </c>
      <c r="D53" s="81" t="str">
        <f>IF(C53="","",'Passo 02 e 03'!G53)</f>
        <v/>
      </c>
      <c r="E53" s="78" t="str">
        <f>IF(C53="","",'Passo 02 e 03'!H53)</f>
        <v/>
      </c>
      <c r="F53" s="388" t="str">
        <f>IF(C53="","",'Passo 02 e 03'!I53)</f>
        <v/>
      </c>
      <c r="G53" s="186" t="str">
        <f>IF(C53="","",'Passo 05.2'!H53)</f>
        <v/>
      </c>
      <c r="H53" s="71" t="str">
        <f>IF(C53="","",'Passo 06'!G53)</f>
        <v/>
      </c>
      <c r="I53" s="71"/>
      <c r="J53" s="58"/>
    </row>
    <row r="54" spans="1:10" ht="75" customHeight="1">
      <c r="A54" s="55"/>
      <c r="B54" s="76" t="s">
        <v>109</v>
      </c>
      <c r="C54" s="76" t="str">
        <f>IF('Passo 02 e 03'!F54="","",CONCATENATE("RISCO Nº ",B54))</f>
        <v/>
      </c>
      <c r="D54" s="84" t="str">
        <f>IF(C54="","",'Passo 02 e 03'!G54)</f>
        <v/>
      </c>
      <c r="E54" s="79" t="str">
        <f>IF(C54="","",'Passo 02 e 03'!H54)</f>
        <v/>
      </c>
      <c r="F54" s="389" t="str">
        <f>IF(C54="","",'Passo 02 e 03'!I54)</f>
        <v/>
      </c>
      <c r="G54" s="193" t="str">
        <f>IF(C54="","",'Passo 05.2'!H54)</f>
        <v/>
      </c>
      <c r="H54" s="62" t="str">
        <f>IF(C54="","",'Passo 06'!G54)</f>
        <v/>
      </c>
      <c r="I54" s="62"/>
      <c r="J54" s="58"/>
    </row>
    <row r="55" spans="1:10" ht="75" customHeight="1">
      <c r="A55" s="55"/>
      <c r="B55" s="70" t="s">
        <v>110</v>
      </c>
      <c r="C55" s="70" t="str">
        <f>IF('Passo 02 e 03'!F55="","",CONCATENATE("RISCO Nº ",B55))</f>
        <v/>
      </c>
      <c r="D55" s="81" t="str">
        <f>IF(C55="","",'Passo 02 e 03'!G55)</f>
        <v/>
      </c>
      <c r="E55" s="78" t="str">
        <f>IF(C55="","",'Passo 02 e 03'!H55)</f>
        <v/>
      </c>
      <c r="F55" s="388" t="str">
        <f>IF(C55="","",'Passo 02 e 03'!I55)</f>
        <v/>
      </c>
      <c r="G55" s="186" t="str">
        <f>IF(C55="","",'Passo 05.2'!H55)</f>
        <v/>
      </c>
      <c r="H55" s="71" t="str">
        <f>IF(C55="","",'Passo 06'!G55)</f>
        <v/>
      </c>
      <c r="I55" s="71"/>
      <c r="J55" s="58"/>
    </row>
    <row r="56" spans="1:10" ht="75" customHeight="1">
      <c r="A56" s="55"/>
      <c r="B56" s="76" t="s">
        <v>111</v>
      </c>
      <c r="C56" s="76" t="str">
        <f>IF('Passo 02 e 03'!F56="","",CONCATENATE("RISCO Nº ",B56))</f>
        <v/>
      </c>
      <c r="D56" s="84" t="str">
        <f>IF(C56="","",'Passo 02 e 03'!G56)</f>
        <v/>
      </c>
      <c r="E56" s="79" t="str">
        <f>IF(C56="","",'Passo 02 e 03'!H56)</f>
        <v/>
      </c>
      <c r="F56" s="389" t="str">
        <f>IF(C56="","",'Passo 02 e 03'!I56)</f>
        <v/>
      </c>
      <c r="G56" s="193" t="str">
        <f>IF(C56="","",'Passo 05.2'!H56)</f>
        <v/>
      </c>
      <c r="H56" s="62" t="str">
        <f>IF(C56="","",'Passo 06'!G56)</f>
        <v/>
      </c>
      <c r="I56" s="62"/>
      <c r="J56" s="58"/>
    </row>
    <row r="57" spans="1:10" ht="75" customHeight="1">
      <c r="A57" s="55"/>
      <c r="B57" s="70" t="s">
        <v>112</v>
      </c>
      <c r="C57" s="70" t="str">
        <f>IF('Passo 02 e 03'!F57="","",CONCATENATE("RISCO Nº ",B57))</f>
        <v/>
      </c>
      <c r="D57" s="81" t="str">
        <f>IF(C57="","",'Passo 02 e 03'!G57)</f>
        <v/>
      </c>
      <c r="E57" s="78" t="str">
        <f>IF(C57="","",'Passo 02 e 03'!H57)</f>
        <v/>
      </c>
      <c r="F57" s="388" t="str">
        <f>IF(C57="","",'Passo 02 e 03'!I57)</f>
        <v/>
      </c>
      <c r="G57" s="186" t="str">
        <f>IF(C57="","",'Passo 05.2'!H57)</f>
        <v/>
      </c>
      <c r="H57" s="71" t="str">
        <f>IF(C57="","",'Passo 06'!G57)</f>
        <v/>
      </c>
      <c r="I57" s="71"/>
      <c r="J57" s="58"/>
    </row>
    <row r="58" spans="1:10" ht="75" customHeight="1">
      <c r="A58" s="55"/>
      <c r="B58" s="76" t="s">
        <v>113</v>
      </c>
      <c r="C58" s="76" t="str">
        <f>IF('Passo 02 e 03'!F58="","",CONCATENATE("RISCO Nº ",B58))</f>
        <v/>
      </c>
      <c r="D58" s="84" t="str">
        <f>IF(C58="","",'Passo 02 e 03'!G58)</f>
        <v/>
      </c>
      <c r="E58" s="79" t="str">
        <f>IF(C58="","",'Passo 02 e 03'!H58)</f>
        <v/>
      </c>
      <c r="F58" s="389" t="str">
        <f>IF(C58="","",'Passo 02 e 03'!I58)</f>
        <v/>
      </c>
      <c r="G58" s="193" t="str">
        <f>IF(C58="","",'Passo 05.2'!H58)</f>
        <v/>
      </c>
      <c r="H58" s="62" t="str">
        <f>IF(C58="","",'Passo 06'!G58)</f>
        <v/>
      </c>
      <c r="I58" s="62"/>
      <c r="J58" s="58"/>
    </row>
    <row r="59" spans="1:10" ht="75" customHeight="1">
      <c r="A59" s="55"/>
      <c r="B59" s="70" t="s">
        <v>114</v>
      </c>
      <c r="C59" s="70" t="str">
        <f>IF('Passo 02 e 03'!F59="","",CONCATENATE("RISCO Nº ",B59))</f>
        <v/>
      </c>
      <c r="D59" s="81" t="str">
        <f>IF(C59="","",'Passo 02 e 03'!G59)</f>
        <v/>
      </c>
      <c r="E59" s="78" t="str">
        <f>IF(C59="","",'Passo 02 e 03'!H59)</f>
        <v/>
      </c>
      <c r="F59" s="388" t="str">
        <f>IF(C59="","",'Passo 02 e 03'!I59)</f>
        <v/>
      </c>
      <c r="G59" s="186" t="str">
        <f>IF(C59="","",'Passo 05.2'!H59)</f>
        <v/>
      </c>
      <c r="H59" s="71" t="str">
        <f>IF(C59="","",'Passo 06'!G59)</f>
        <v/>
      </c>
      <c r="I59" s="71"/>
      <c r="J59" s="58"/>
    </row>
    <row r="60" spans="1:10" ht="75" customHeight="1">
      <c r="A60" s="55"/>
      <c r="B60" s="76" t="s">
        <v>115</v>
      </c>
      <c r="C60" s="76" t="str">
        <f>IF('Passo 02 e 03'!F60="","",CONCATENATE("RISCO Nº ",B60))</f>
        <v/>
      </c>
      <c r="D60" s="84" t="str">
        <f>IF(C60="","",'Passo 02 e 03'!G60)</f>
        <v/>
      </c>
      <c r="E60" s="79" t="str">
        <f>IF(C60="","",'Passo 02 e 03'!H60)</f>
        <v/>
      </c>
      <c r="F60" s="389" t="str">
        <f>IF(C60="","",'Passo 02 e 03'!I60)</f>
        <v/>
      </c>
      <c r="G60" s="193" t="str">
        <f>IF(C60="","",'Passo 05.2'!H60)</f>
        <v/>
      </c>
      <c r="H60" s="62" t="str">
        <f>IF(C60="","",'Passo 06'!G60)</f>
        <v/>
      </c>
      <c r="I60" s="62"/>
      <c r="J60" s="58"/>
    </row>
    <row r="61" spans="1:10" ht="75" customHeight="1">
      <c r="A61" s="55"/>
      <c r="B61" s="70" t="s">
        <v>116</v>
      </c>
      <c r="C61" s="70" t="str">
        <f>IF('Passo 02 e 03'!F61="","",CONCATENATE("RISCO Nº ",B61))</f>
        <v/>
      </c>
      <c r="D61" s="81" t="str">
        <f>IF(C61="","",'Passo 02 e 03'!G61)</f>
        <v/>
      </c>
      <c r="E61" s="78" t="str">
        <f>IF(C61="","",'Passo 02 e 03'!H61)</f>
        <v/>
      </c>
      <c r="F61" s="388" t="str">
        <f>IF(C61="","",'Passo 02 e 03'!I61)</f>
        <v/>
      </c>
      <c r="G61" s="186" t="str">
        <f>IF(C61="","",'Passo 05.2'!H61)</f>
        <v/>
      </c>
      <c r="H61" s="71" t="str">
        <f>IF(C61="","",'Passo 06'!G61)</f>
        <v/>
      </c>
      <c r="I61" s="71"/>
      <c r="J61" s="58"/>
    </row>
    <row r="62" spans="1:10" ht="75" customHeight="1">
      <c r="A62" s="55"/>
      <c r="B62" s="76" t="s">
        <v>117</v>
      </c>
      <c r="C62" s="76" t="str">
        <f>IF('Passo 02 e 03'!F62="","",CONCATENATE("RISCO Nº ",B62))</f>
        <v/>
      </c>
      <c r="D62" s="84" t="str">
        <f>IF(C62="","",'Passo 02 e 03'!G62)</f>
        <v/>
      </c>
      <c r="E62" s="79" t="str">
        <f>IF(C62="","",'Passo 02 e 03'!H62)</f>
        <v/>
      </c>
      <c r="F62" s="389" t="str">
        <f>IF(C62="","",'Passo 02 e 03'!I62)</f>
        <v/>
      </c>
      <c r="G62" s="193" t="str">
        <f>IF(C62="","",'Passo 05.2'!H62)</f>
        <v/>
      </c>
      <c r="H62" s="62" t="str">
        <f>IF(C62="","",'Passo 06'!G62)</f>
        <v/>
      </c>
      <c r="I62" s="62"/>
      <c r="J62" s="58"/>
    </row>
    <row r="63" spans="1:10" ht="75" customHeight="1">
      <c r="A63" s="55"/>
      <c r="B63" s="70" t="s">
        <v>118</v>
      </c>
      <c r="C63" s="70" t="str">
        <f>IF('Passo 02 e 03'!F63="","",CONCATENATE("RISCO Nº ",B63))</f>
        <v/>
      </c>
      <c r="D63" s="81" t="str">
        <f>IF(C63="","",'Passo 02 e 03'!G63)</f>
        <v/>
      </c>
      <c r="E63" s="78" t="str">
        <f>IF(C63="","",'Passo 02 e 03'!H63)</f>
        <v/>
      </c>
      <c r="F63" s="388" t="str">
        <f>IF(C63="","",'Passo 02 e 03'!I63)</f>
        <v/>
      </c>
      <c r="G63" s="186" t="str">
        <f>IF(C63="","",'Passo 05.2'!H63)</f>
        <v/>
      </c>
      <c r="H63" s="71" t="str">
        <f>IF(C63="","",'Passo 06'!G63)</f>
        <v/>
      </c>
      <c r="I63" s="71"/>
      <c r="J63" s="58"/>
    </row>
    <row r="64" spans="1:10" ht="75" customHeight="1">
      <c r="A64" s="55"/>
      <c r="B64" s="76" t="s">
        <v>119</v>
      </c>
      <c r="C64" s="76" t="str">
        <f>IF('Passo 02 e 03'!F64="","",CONCATENATE("RISCO Nº ",B64))</f>
        <v/>
      </c>
      <c r="D64" s="84" t="str">
        <f>IF(C64="","",'Passo 02 e 03'!G64)</f>
        <v/>
      </c>
      <c r="E64" s="79" t="str">
        <f>IF(C64="","",'Passo 02 e 03'!H64)</f>
        <v/>
      </c>
      <c r="F64" s="389" t="str">
        <f>IF(C64="","",'Passo 02 e 03'!I64)</f>
        <v/>
      </c>
      <c r="G64" s="193" t="str">
        <f>IF(C64="","",'Passo 05.2'!H64)</f>
        <v/>
      </c>
      <c r="H64" s="62" t="str">
        <f>IF(C64="","",'Passo 06'!G64)</f>
        <v/>
      </c>
      <c r="I64" s="62"/>
      <c r="J64" s="58"/>
    </row>
    <row r="65" spans="1:10" ht="75" customHeight="1">
      <c r="A65" s="55"/>
      <c r="B65" s="70" t="s">
        <v>120</v>
      </c>
      <c r="C65" s="70" t="str">
        <f>IF('Passo 02 e 03'!F65="","",CONCATENATE("RISCO Nº ",B65))</f>
        <v/>
      </c>
      <c r="D65" s="81" t="str">
        <f>IF(C65="","",'Passo 02 e 03'!G65)</f>
        <v/>
      </c>
      <c r="E65" s="78" t="str">
        <f>IF(C65="","",'Passo 02 e 03'!H65)</f>
        <v/>
      </c>
      <c r="F65" s="388" t="str">
        <f>IF(C65="","",'Passo 02 e 03'!I65)</f>
        <v/>
      </c>
      <c r="G65" s="186" t="str">
        <f>IF(C65="","",'Passo 05.2'!H65)</f>
        <v/>
      </c>
      <c r="H65" s="71" t="str">
        <f>IF(C65="","",'Passo 06'!G65)</f>
        <v/>
      </c>
      <c r="I65" s="71"/>
      <c r="J65" s="58"/>
    </row>
    <row r="66" spans="1:10" ht="75" customHeight="1">
      <c r="A66" s="55"/>
      <c r="B66" s="76" t="s">
        <v>121</v>
      </c>
      <c r="C66" s="76" t="str">
        <f>IF('Passo 02 e 03'!F66="","",CONCATENATE("RISCO Nº ",B66))</f>
        <v/>
      </c>
      <c r="D66" s="84" t="str">
        <f>IF(C66="","",'Passo 02 e 03'!G66)</f>
        <v/>
      </c>
      <c r="E66" s="79" t="str">
        <f>IF(C66="","",'Passo 02 e 03'!H66)</f>
        <v/>
      </c>
      <c r="F66" s="389" t="str">
        <f>IF(C66="","",'Passo 02 e 03'!I66)</f>
        <v/>
      </c>
      <c r="G66" s="193" t="str">
        <f>IF(C66="","",'Passo 05.2'!H66)</f>
        <v/>
      </c>
      <c r="H66" s="62" t="str">
        <f>IF(C66="","",'Passo 06'!G66)</f>
        <v/>
      </c>
      <c r="I66" s="62"/>
      <c r="J66" s="58"/>
    </row>
    <row r="67" spans="1:10" ht="75" customHeight="1">
      <c r="A67" s="55"/>
      <c r="B67" s="70" t="s">
        <v>122</v>
      </c>
      <c r="C67" s="70" t="str">
        <f>IF('Passo 02 e 03'!F67="","",CONCATENATE("RISCO Nº ",B67))</f>
        <v/>
      </c>
      <c r="D67" s="81" t="str">
        <f>IF(C67="","",'Passo 02 e 03'!G67)</f>
        <v/>
      </c>
      <c r="E67" s="78" t="str">
        <f>IF(C67="","",'Passo 02 e 03'!H67)</f>
        <v/>
      </c>
      <c r="F67" s="388" t="str">
        <f>IF(C67="","",'Passo 02 e 03'!I67)</f>
        <v/>
      </c>
      <c r="G67" s="186" t="str">
        <f>IF(C67="","",'Passo 05.2'!H67)</f>
        <v/>
      </c>
      <c r="H67" s="71" t="str">
        <f>IF(C67="","",'Passo 06'!G67)</f>
        <v/>
      </c>
      <c r="I67" s="71"/>
      <c r="J67" s="58"/>
    </row>
    <row r="68" spans="1:10" ht="75" customHeight="1">
      <c r="A68" s="55"/>
      <c r="B68" s="76" t="s">
        <v>123</v>
      </c>
      <c r="C68" s="76" t="str">
        <f>IF('Passo 02 e 03'!F68="","",CONCATENATE("RISCO Nº ",B68))</f>
        <v/>
      </c>
      <c r="D68" s="84" t="str">
        <f>IF(C68="","",'Passo 02 e 03'!G68)</f>
        <v/>
      </c>
      <c r="E68" s="79" t="str">
        <f>IF(C68="","",'Passo 02 e 03'!H68)</f>
        <v/>
      </c>
      <c r="F68" s="389" t="str">
        <f>IF(C68="","",'Passo 02 e 03'!I68)</f>
        <v/>
      </c>
      <c r="G68" s="193" t="str">
        <f>IF(C68="","",'Passo 05.2'!H68)</f>
        <v/>
      </c>
      <c r="H68" s="62" t="str">
        <f>IF(C68="","",'Passo 06'!G68)</f>
        <v/>
      </c>
      <c r="I68" s="62"/>
      <c r="J68" s="58"/>
    </row>
    <row r="69" spans="1:10" ht="75" customHeight="1">
      <c r="A69" s="55"/>
      <c r="B69" s="70" t="s">
        <v>124</v>
      </c>
      <c r="C69" s="70" t="str">
        <f>IF('Passo 02 e 03'!F69="","",CONCATENATE("RISCO Nº ",B69))</f>
        <v/>
      </c>
      <c r="D69" s="81" t="str">
        <f>IF(C69="","",'Passo 02 e 03'!G69)</f>
        <v/>
      </c>
      <c r="E69" s="78" t="str">
        <f>IF(C69="","",'Passo 02 e 03'!H69)</f>
        <v/>
      </c>
      <c r="F69" s="388" t="str">
        <f>IF(C69="","",'Passo 02 e 03'!I69)</f>
        <v/>
      </c>
      <c r="G69" s="186" t="str">
        <f>IF(C69="","",'Passo 05.2'!H69)</f>
        <v/>
      </c>
      <c r="H69" s="71" t="str">
        <f>IF(C69="","",'Passo 06'!G69)</f>
        <v/>
      </c>
      <c r="I69" s="71"/>
      <c r="J69" s="58"/>
    </row>
    <row r="70" spans="1:10" ht="75" customHeight="1">
      <c r="A70" s="55"/>
      <c r="B70" s="76" t="s">
        <v>125</v>
      </c>
      <c r="C70" s="76" t="str">
        <f>IF('Passo 02 e 03'!F70="","",CONCATENATE("RISCO Nº ",B70))</f>
        <v/>
      </c>
      <c r="D70" s="84" t="str">
        <f>IF(C70="","",'Passo 02 e 03'!G70)</f>
        <v/>
      </c>
      <c r="E70" s="79" t="str">
        <f>IF(C70="","",'Passo 02 e 03'!H70)</f>
        <v/>
      </c>
      <c r="F70" s="389" t="str">
        <f>IF(C70="","",'Passo 02 e 03'!I70)</f>
        <v/>
      </c>
      <c r="G70" s="193" t="str">
        <f>IF(C70="","",'Passo 05.2'!H70)</f>
        <v/>
      </c>
      <c r="H70" s="62" t="str">
        <f>IF(C70="","",'Passo 06'!G70)</f>
        <v/>
      </c>
      <c r="I70" s="62"/>
      <c r="J70" s="58"/>
    </row>
    <row r="71" spans="1:10" ht="75" customHeight="1">
      <c r="A71" s="55"/>
      <c r="B71" s="70" t="s">
        <v>126</v>
      </c>
      <c r="C71" s="70" t="str">
        <f>IF('Passo 02 e 03'!F71="","",CONCATENATE("RISCO Nº ",B71))</f>
        <v/>
      </c>
      <c r="D71" s="81" t="str">
        <f>IF(C71="","",'Passo 02 e 03'!G71)</f>
        <v/>
      </c>
      <c r="E71" s="78" t="str">
        <f>IF(C71="","",'Passo 02 e 03'!H71)</f>
        <v/>
      </c>
      <c r="F71" s="388" t="str">
        <f>IF(C71="","",'Passo 02 e 03'!I71)</f>
        <v/>
      </c>
      <c r="G71" s="186" t="str">
        <f>IF(C71="","",'Passo 05.2'!H71)</f>
        <v/>
      </c>
      <c r="H71" s="71" t="str">
        <f>IF(C71="","",'Passo 06'!G71)</f>
        <v/>
      </c>
      <c r="I71" s="71"/>
      <c r="J71" s="58"/>
    </row>
    <row r="72" spans="1:10" ht="75" customHeight="1">
      <c r="A72" s="55"/>
      <c r="B72" s="76" t="s">
        <v>127</v>
      </c>
      <c r="C72" s="76" t="str">
        <f>IF('Passo 02 e 03'!F72="","",CONCATENATE("RISCO Nº ",B72))</f>
        <v/>
      </c>
      <c r="D72" s="84" t="str">
        <f>IF(C72="","",'Passo 02 e 03'!G72)</f>
        <v/>
      </c>
      <c r="E72" s="79" t="str">
        <f>IF(C72="","",'Passo 02 e 03'!H72)</f>
        <v/>
      </c>
      <c r="F72" s="389" t="str">
        <f>IF(C72="","",'Passo 02 e 03'!I72)</f>
        <v/>
      </c>
      <c r="G72" s="193" t="str">
        <f>IF(C72="","",'Passo 05.2'!H72)</f>
        <v/>
      </c>
      <c r="H72" s="62" t="str">
        <f>IF(C72="","",'Passo 06'!G72)</f>
        <v/>
      </c>
      <c r="I72" s="62"/>
      <c r="J72" s="58"/>
    </row>
    <row r="73" spans="1:10" ht="75" customHeight="1">
      <c r="A73" s="55"/>
      <c r="B73" s="70" t="s">
        <v>128</v>
      </c>
      <c r="C73" s="70" t="str">
        <f>IF('Passo 02 e 03'!F73="","",CONCATENATE("RISCO Nº ",B73))</f>
        <v/>
      </c>
      <c r="D73" s="81" t="str">
        <f>IF(C73="","",'Passo 02 e 03'!G73)</f>
        <v/>
      </c>
      <c r="E73" s="78" t="str">
        <f>IF(C73="","",'Passo 02 e 03'!H73)</f>
        <v/>
      </c>
      <c r="F73" s="388" t="str">
        <f>IF(C73="","",'Passo 02 e 03'!I73)</f>
        <v/>
      </c>
      <c r="G73" s="186" t="str">
        <f>IF(C73="","",'Passo 05.2'!H73)</f>
        <v/>
      </c>
      <c r="H73" s="71" t="str">
        <f>IF(C73="","",'Passo 06'!G73)</f>
        <v/>
      </c>
      <c r="I73" s="71"/>
      <c r="J73" s="58"/>
    </row>
    <row r="74" spans="1:10" ht="75" customHeight="1">
      <c r="A74" s="55"/>
      <c r="B74" s="76" t="s">
        <v>129</v>
      </c>
      <c r="C74" s="76" t="str">
        <f>IF('Passo 02 e 03'!F74="","",CONCATENATE("RISCO Nº ",B74))</f>
        <v/>
      </c>
      <c r="D74" s="84" t="str">
        <f>IF(C74="","",'Passo 02 e 03'!G74)</f>
        <v/>
      </c>
      <c r="E74" s="79" t="str">
        <f>IF(C74="","",'Passo 02 e 03'!H74)</f>
        <v/>
      </c>
      <c r="F74" s="389" t="str">
        <f>IF(C74="","",'Passo 02 e 03'!I74)</f>
        <v/>
      </c>
      <c r="G74" s="193" t="str">
        <f>IF(C74="","",'Passo 05.2'!H74)</f>
        <v/>
      </c>
      <c r="H74" s="62" t="str">
        <f>IF(C74="","",'Passo 06'!G74)</f>
        <v/>
      </c>
      <c r="I74" s="62"/>
      <c r="J74" s="58"/>
    </row>
    <row r="75" spans="1:10" ht="75" customHeight="1">
      <c r="A75" s="55"/>
      <c r="B75" s="70" t="s">
        <v>130</v>
      </c>
      <c r="C75" s="70" t="str">
        <f>IF('Passo 02 e 03'!F75="","",CONCATENATE("RISCO Nº ",B75))</f>
        <v/>
      </c>
      <c r="D75" s="81" t="str">
        <f>IF(C75="","",'Passo 02 e 03'!G75)</f>
        <v/>
      </c>
      <c r="E75" s="78" t="str">
        <f>IF(C75="","",'Passo 02 e 03'!H75)</f>
        <v/>
      </c>
      <c r="F75" s="388" t="str">
        <f>IF(C75="","",'Passo 02 e 03'!I75)</f>
        <v/>
      </c>
      <c r="G75" s="186" t="str">
        <f>IF(C75="","",'Passo 05.2'!H75)</f>
        <v/>
      </c>
      <c r="H75" s="71" t="str">
        <f>IF(C75="","",'Passo 06'!G75)</f>
        <v/>
      </c>
      <c r="I75" s="71"/>
      <c r="J75" s="58"/>
    </row>
    <row r="76" spans="1:10" ht="75" customHeight="1">
      <c r="A76" s="55"/>
      <c r="B76" s="76" t="s">
        <v>131</v>
      </c>
      <c r="C76" s="76" t="str">
        <f>IF('Passo 02 e 03'!F76="","",CONCATENATE("RISCO Nº ",B76))</f>
        <v/>
      </c>
      <c r="D76" s="84" t="str">
        <f>IF(C76="","",'Passo 02 e 03'!G76)</f>
        <v/>
      </c>
      <c r="E76" s="79" t="str">
        <f>IF(C76="","",'Passo 02 e 03'!H76)</f>
        <v/>
      </c>
      <c r="F76" s="389" t="str">
        <f>IF(C76="","",'Passo 02 e 03'!I76)</f>
        <v/>
      </c>
      <c r="G76" s="193" t="str">
        <f>IF(C76="","",'Passo 05.2'!H76)</f>
        <v/>
      </c>
      <c r="H76" s="62" t="str">
        <f>IF(C76="","",'Passo 06'!G76)</f>
        <v/>
      </c>
      <c r="I76" s="62"/>
      <c r="J76" s="58"/>
    </row>
    <row r="77" spans="1:10" ht="75" customHeight="1">
      <c r="A77" s="55"/>
      <c r="B77" s="70" t="s">
        <v>132</v>
      </c>
      <c r="C77" s="70" t="str">
        <f>IF('Passo 02 e 03'!F77="","",CONCATENATE("RISCO Nº ",B77))</f>
        <v/>
      </c>
      <c r="D77" s="81" t="str">
        <f>IF(C77="","",'Passo 02 e 03'!G77)</f>
        <v/>
      </c>
      <c r="E77" s="78" t="str">
        <f>IF(C77="","",'Passo 02 e 03'!H77)</f>
        <v/>
      </c>
      <c r="F77" s="388" t="str">
        <f>IF(C77="","",'Passo 02 e 03'!I77)</f>
        <v/>
      </c>
      <c r="G77" s="186" t="str">
        <f>IF(C77="","",'Passo 05.2'!H77)</f>
        <v/>
      </c>
      <c r="H77" s="71" t="str">
        <f>IF(C77="","",'Passo 06'!G77)</f>
        <v/>
      </c>
      <c r="I77" s="71"/>
      <c r="J77" s="58"/>
    </row>
    <row r="78" spans="1:10" ht="75" customHeight="1">
      <c r="A78" s="55"/>
      <c r="B78" s="76" t="s">
        <v>133</v>
      </c>
      <c r="C78" s="76" t="str">
        <f>IF('Passo 02 e 03'!F78="","",CONCATENATE("RISCO Nº ",B78))</f>
        <v/>
      </c>
      <c r="D78" s="84" t="str">
        <f>IF(C78="","",'Passo 02 e 03'!G78)</f>
        <v/>
      </c>
      <c r="E78" s="79" t="str">
        <f>IF(C78="","",'Passo 02 e 03'!H78)</f>
        <v/>
      </c>
      <c r="F78" s="389" t="str">
        <f>IF(C78="","",'Passo 02 e 03'!I78)</f>
        <v/>
      </c>
      <c r="G78" s="193" t="str">
        <f>IF(C78="","",'Passo 05.2'!H78)</f>
        <v/>
      </c>
      <c r="H78" s="62" t="str">
        <f>IF(C78="","",'Passo 06'!G78)</f>
        <v/>
      </c>
      <c r="I78" s="62"/>
      <c r="J78" s="58"/>
    </row>
    <row r="79" spans="1:10" ht="75" customHeight="1">
      <c r="A79" s="55"/>
      <c r="B79" s="70" t="s">
        <v>134</v>
      </c>
      <c r="C79" s="70" t="str">
        <f>IF('Passo 02 e 03'!F79="","",CONCATENATE("RISCO Nº ",B79))</f>
        <v/>
      </c>
      <c r="D79" s="81" t="str">
        <f>IF(C79="","",'Passo 02 e 03'!G79)</f>
        <v/>
      </c>
      <c r="E79" s="78" t="str">
        <f>IF(C79="","",'Passo 02 e 03'!H79)</f>
        <v/>
      </c>
      <c r="F79" s="388" t="str">
        <f>IF(C79="","",'Passo 02 e 03'!I79)</f>
        <v/>
      </c>
      <c r="G79" s="186" t="str">
        <f>IF(C79="","",'Passo 05.2'!H79)</f>
        <v/>
      </c>
      <c r="H79" s="71" t="str">
        <f>IF(C79="","",'Passo 06'!G79)</f>
        <v/>
      </c>
      <c r="I79" s="71"/>
      <c r="J79" s="58"/>
    </row>
    <row r="80" spans="1:10" ht="75" customHeight="1">
      <c r="A80" s="55"/>
      <c r="B80" s="76" t="s">
        <v>135</v>
      </c>
      <c r="C80" s="76" t="str">
        <f>IF('Passo 02 e 03'!F80="","",CONCATENATE("RISCO Nº ",B80))</f>
        <v/>
      </c>
      <c r="D80" s="84" t="str">
        <f>IF(C80="","",'Passo 02 e 03'!G80)</f>
        <v/>
      </c>
      <c r="E80" s="79" t="str">
        <f>IF(C80="","",'Passo 02 e 03'!H80)</f>
        <v/>
      </c>
      <c r="F80" s="389" t="str">
        <f>IF(C80="","",'Passo 02 e 03'!I80)</f>
        <v/>
      </c>
      <c r="G80" s="193" t="str">
        <f>IF(C80="","",'Passo 05.2'!H80)</f>
        <v/>
      </c>
      <c r="H80" s="62" t="str">
        <f>IF(C80="","",'Passo 06'!G80)</f>
        <v/>
      </c>
      <c r="I80" s="62"/>
      <c r="J80" s="58"/>
    </row>
    <row r="81" spans="1:10" ht="75" customHeight="1">
      <c r="A81" s="55"/>
      <c r="B81" s="70" t="s">
        <v>136</v>
      </c>
      <c r="C81" s="70" t="str">
        <f>IF('Passo 02 e 03'!F81="","",CONCATENATE("RISCO Nº ",B81))</f>
        <v/>
      </c>
      <c r="D81" s="81" t="str">
        <f>IF(C81="","",'Passo 02 e 03'!G81)</f>
        <v/>
      </c>
      <c r="E81" s="78" t="str">
        <f>IF(C81="","",'Passo 02 e 03'!H81)</f>
        <v/>
      </c>
      <c r="F81" s="388" t="str">
        <f>IF(C81="","",'Passo 02 e 03'!I81)</f>
        <v/>
      </c>
      <c r="G81" s="186" t="str">
        <f>IF(C81="","",'Passo 05.2'!H81)</f>
        <v/>
      </c>
      <c r="H81" s="71" t="str">
        <f>IF(C81="","",'Passo 06'!G81)</f>
        <v/>
      </c>
      <c r="I81" s="71"/>
      <c r="J81" s="58"/>
    </row>
    <row r="82" spans="1:10" ht="75" customHeight="1">
      <c r="A82" s="55"/>
      <c r="B82" s="76" t="s">
        <v>137</v>
      </c>
      <c r="C82" s="76" t="str">
        <f>IF('Passo 02 e 03'!F82="","",CONCATENATE("RISCO Nº ",B82))</f>
        <v/>
      </c>
      <c r="D82" s="84" t="str">
        <f>IF(C82="","",'Passo 02 e 03'!G82)</f>
        <v/>
      </c>
      <c r="E82" s="79" t="str">
        <f>IF(C82="","",'Passo 02 e 03'!H82)</f>
        <v/>
      </c>
      <c r="F82" s="389" t="str">
        <f>IF(C82="","",'Passo 02 e 03'!I82)</f>
        <v/>
      </c>
      <c r="G82" s="193" t="str">
        <f>IF(C82="","",'Passo 05.2'!H82)</f>
        <v/>
      </c>
      <c r="H82" s="62" t="str">
        <f>IF(C82="","",'Passo 06'!G82)</f>
        <v/>
      </c>
      <c r="I82" s="62"/>
      <c r="J82" s="58"/>
    </row>
    <row r="83" spans="1:10" ht="75" customHeight="1">
      <c r="A83" s="55"/>
      <c r="B83" s="70" t="s">
        <v>138</v>
      </c>
      <c r="C83" s="70" t="str">
        <f>IF('Passo 02 e 03'!F83="","",CONCATENATE("RISCO Nº ",B83))</f>
        <v/>
      </c>
      <c r="D83" s="81" t="str">
        <f>IF(C83="","",'Passo 02 e 03'!G83)</f>
        <v/>
      </c>
      <c r="E83" s="78" t="str">
        <f>IF(C83="","",'Passo 02 e 03'!H83)</f>
        <v/>
      </c>
      <c r="F83" s="388" t="str">
        <f>IF(C83="","",'Passo 02 e 03'!I83)</f>
        <v/>
      </c>
      <c r="G83" s="186" t="str">
        <f>IF(C83="","",'Passo 05.2'!H83)</f>
        <v/>
      </c>
      <c r="H83" s="71" t="str">
        <f>IF(C83="","",'Passo 06'!G83)</f>
        <v/>
      </c>
      <c r="I83" s="71"/>
      <c r="J83" s="58"/>
    </row>
    <row r="84" spans="1:10" ht="75" customHeight="1">
      <c r="A84" s="55"/>
      <c r="B84" s="76" t="s">
        <v>139</v>
      </c>
      <c r="C84" s="76" t="str">
        <f>IF('Passo 02 e 03'!F84="","",CONCATENATE("RISCO Nº ",B84))</f>
        <v/>
      </c>
      <c r="D84" s="84" t="str">
        <f>IF(C84="","",'Passo 02 e 03'!G84)</f>
        <v/>
      </c>
      <c r="E84" s="79" t="str">
        <f>IF(C84="","",'Passo 02 e 03'!H84)</f>
        <v/>
      </c>
      <c r="F84" s="389" t="str">
        <f>IF(C84="","",'Passo 02 e 03'!I84)</f>
        <v/>
      </c>
      <c r="G84" s="193" t="str">
        <f>IF(C84="","",'Passo 05.2'!H84)</f>
        <v/>
      </c>
      <c r="H84" s="62" t="str">
        <f>IF(C84="","",'Passo 06'!G84)</f>
        <v/>
      </c>
      <c r="I84" s="62"/>
      <c r="J84" s="58"/>
    </row>
    <row r="85" spans="1:10" ht="75" customHeight="1">
      <c r="A85" s="55"/>
      <c r="B85" s="70" t="s">
        <v>140</v>
      </c>
      <c r="C85" s="70" t="str">
        <f>IF('Passo 02 e 03'!F85="","",CONCATENATE("RISCO Nº ",B85))</f>
        <v/>
      </c>
      <c r="D85" s="81" t="str">
        <f>IF(C85="","",'Passo 02 e 03'!G85)</f>
        <v/>
      </c>
      <c r="E85" s="78" t="str">
        <f>IF(C85="","",'Passo 02 e 03'!H85)</f>
        <v/>
      </c>
      <c r="F85" s="388" t="str">
        <f>IF(C85="","",'Passo 02 e 03'!I85)</f>
        <v/>
      </c>
      <c r="G85" s="186" t="str">
        <f>IF(C85="","",'Passo 05.2'!H85)</f>
        <v/>
      </c>
      <c r="H85" s="71" t="str">
        <f>IF(C85="","",'Passo 06'!G85)</f>
        <v/>
      </c>
      <c r="I85" s="71"/>
      <c r="J85" s="58"/>
    </row>
    <row r="86" spans="1:10" ht="75" customHeight="1">
      <c r="A86" s="55"/>
      <c r="B86" s="76" t="s">
        <v>141</v>
      </c>
      <c r="C86" s="76" t="str">
        <f>IF('Passo 02 e 03'!F86="","",CONCATENATE("RISCO Nº ",B86))</f>
        <v/>
      </c>
      <c r="D86" s="84" t="str">
        <f>IF(C86="","",'Passo 02 e 03'!G86)</f>
        <v/>
      </c>
      <c r="E86" s="79" t="str">
        <f>IF(C86="","",'Passo 02 e 03'!H86)</f>
        <v/>
      </c>
      <c r="F86" s="389" t="str">
        <f>IF(C86="","",'Passo 02 e 03'!I86)</f>
        <v/>
      </c>
      <c r="G86" s="193" t="str">
        <f>IF(C86="","",'Passo 05.2'!H86)</f>
        <v/>
      </c>
      <c r="H86" s="62" t="str">
        <f>IF(C86="","",'Passo 06'!G86)</f>
        <v/>
      </c>
      <c r="I86" s="62"/>
      <c r="J86" s="58"/>
    </row>
    <row r="87" spans="1:10" ht="75" customHeight="1">
      <c r="A87" s="55"/>
      <c r="B87" s="70" t="s">
        <v>142</v>
      </c>
      <c r="C87" s="70" t="str">
        <f>IF('Passo 02 e 03'!F87="","",CONCATENATE("RISCO Nº ",B87))</f>
        <v/>
      </c>
      <c r="D87" s="81" t="str">
        <f>IF(C87="","",'Passo 02 e 03'!G87)</f>
        <v/>
      </c>
      <c r="E87" s="78" t="str">
        <f>IF(C87="","",'Passo 02 e 03'!H87)</f>
        <v/>
      </c>
      <c r="F87" s="388" t="str">
        <f>IF(C87="","",'Passo 02 e 03'!I87)</f>
        <v/>
      </c>
      <c r="G87" s="186" t="str">
        <f>IF(C87="","",'Passo 05.2'!H87)</f>
        <v/>
      </c>
      <c r="H87" s="71" t="str">
        <f>IF(C87="","",'Passo 06'!G87)</f>
        <v/>
      </c>
      <c r="I87" s="71"/>
      <c r="J87" s="58"/>
    </row>
    <row r="88" spans="1:10" ht="75" customHeight="1">
      <c r="A88" s="55"/>
      <c r="B88" s="76" t="s">
        <v>143</v>
      </c>
      <c r="C88" s="76" t="str">
        <f>IF('Passo 02 e 03'!F88="","",CONCATENATE("RISCO Nº ",B88))</f>
        <v/>
      </c>
      <c r="D88" s="84" t="str">
        <f>IF(C88="","",'Passo 02 e 03'!G88)</f>
        <v/>
      </c>
      <c r="E88" s="79" t="str">
        <f>IF(C88="","",'Passo 02 e 03'!H88)</f>
        <v/>
      </c>
      <c r="F88" s="389" t="str">
        <f>IF(C88="","",'Passo 02 e 03'!I88)</f>
        <v/>
      </c>
      <c r="G88" s="193" t="str">
        <f>IF(C88="","",'Passo 05.2'!H88)</f>
        <v/>
      </c>
      <c r="H88" s="62" t="str">
        <f>IF(C88="","",'Passo 06'!G88)</f>
        <v/>
      </c>
      <c r="I88" s="62"/>
      <c r="J88" s="58"/>
    </row>
    <row r="89" spans="1:10" ht="75" customHeight="1">
      <c r="A89" s="55"/>
      <c r="B89" s="70" t="s">
        <v>144</v>
      </c>
      <c r="C89" s="70" t="str">
        <f>IF('Passo 02 e 03'!F89="","",CONCATENATE("RISCO Nº ",B89))</f>
        <v/>
      </c>
      <c r="D89" s="81" t="str">
        <f>IF(C89="","",'Passo 02 e 03'!G89)</f>
        <v/>
      </c>
      <c r="E89" s="78" t="str">
        <f>IF(C89="","",'Passo 02 e 03'!H89)</f>
        <v/>
      </c>
      <c r="F89" s="388" t="str">
        <f>IF(C89="","",'Passo 02 e 03'!I89)</f>
        <v/>
      </c>
      <c r="G89" s="186" t="str">
        <f>IF(C89="","",'Passo 05.2'!H89)</f>
        <v/>
      </c>
      <c r="H89" s="71" t="str">
        <f>IF(C89="","",'Passo 06'!G89)</f>
        <v/>
      </c>
      <c r="I89" s="71"/>
      <c r="J89" s="58"/>
    </row>
    <row r="90" spans="1:10" ht="75" customHeight="1">
      <c r="A90" s="55"/>
      <c r="B90" s="76" t="s">
        <v>145</v>
      </c>
      <c r="C90" s="76" t="str">
        <f>IF('Passo 02 e 03'!F90="","",CONCATENATE("RISCO Nº ",B90))</f>
        <v/>
      </c>
      <c r="D90" s="84" t="str">
        <f>IF(C90="","",'Passo 02 e 03'!G90)</f>
        <v/>
      </c>
      <c r="E90" s="79" t="str">
        <f>IF(C90="","",'Passo 02 e 03'!H90)</f>
        <v/>
      </c>
      <c r="F90" s="389" t="str">
        <f>IF(C90="","",'Passo 02 e 03'!I90)</f>
        <v/>
      </c>
      <c r="G90" s="193" t="str">
        <f>IF(C90="","",'Passo 05.2'!H90)</f>
        <v/>
      </c>
      <c r="H90" s="62" t="str">
        <f>IF(C90="","",'Passo 06'!G90)</f>
        <v/>
      </c>
      <c r="I90" s="62"/>
      <c r="J90" s="58"/>
    </row>
    <row r="91" spans="1:10" ht="75" customHeight="1">
      <c r="A91" s="55"/>
      <c r="B91" s="70" t="s">
        <v>146</v>
      </c>
      <c r="C91" s="70" t="str">
        <f>IF('Passo 02 e 03'!F91="","",CONCATENATE("RISCO Nº ",B91))</f>
        <v/>
      </c>
      <c r="D91" s="81" t="str">
        <f>IF(C91="","",'Passo 02 e 03'!G91)</f>
        <v/>
      </c>
      <c r="E91" s="78" t="str">
        <f>IF(C91="","",'Passo 02 e 03'!H91)</f>
        <v/>
      </c>
      <c r="F91" s="388" t="str">
        <f>IF(C91="","",'Passo 02 e 03'!I91)</f>
        <v/>
      </c>
      <c r="G91" s="186" t="str">
        <f>IF(C91="","",'Passo 05.2'!H91)</f>
        <v/>
      </c>
      <c r="H91" s="71" t="str">
        <f>IF(C91="","",'Passo 06'!G91)</f>
        <v/>
      </c>
      <c r="I91" s="71"/>
      <c r="J91" s="58"/>
    </row>
    <row r="92" spans="1:10" ht="75" customHeight="1">
      <c r="A92" s="55"/>
      <c r="B92" s="76" t="s">
        <v>147</v>
      </c>
      <c r="C92" s="76" t="str">
        <f>IF('Passo 02 e 03'!F92="","",CONCATENATE("RISCO Nº ",B92))</f>
        <v/>
      </c>
      <c r="D92" s="84" t="str">
        <f>IF(C92="","",'Passo 02 e 03'!G92)</f>
        <v/>
      </c>
      <c r="E92" s="79" t="str">
        <f>IF(C92="","",'Passo 02 e 03'!H92)</f>
        <v/>
      </c>
      <c r="F92" s="389" t="str">
        <f>IF(C92="","",'Passo 02 e 03'!I92)</f>
        <v/>
      </c>
      <c r="G92" s="193" t="str">
        <f>IF(C92="","",'Passo 05.2'!H92)</f>
        <v/>
      </c>
      <c r="H92" s="62" t="str">
        <f>IF(C92="","",'Passo 06'!G92)</f>
        <v/>
      </c>
      <c r="I92" s="62"/>
      <c r="J92" s="58"/>
    </row>
    <row r="93" spans="1:10" ht="75" customHeight="1">
      <c r="A93" s="55"/>
      <c r="B93" s="70" t="s">
        <v>148</v>
      </c>
      <c r="C93" s="70" t="str">
        <f>IF('Passo 02 e 03'!F93="","",CONCATENATE("RISCO Nº ",B93))</f>
        <v/>
      </c>
      <c r="D93" s="81" t="str">
        <f>IF(C93="","",'Passo 02 e 03'!G93)</f>
        <v/>
      </c>
      <c r="E93" s="78" t="str">
        <f>IF(C93="","",'Passo 02 e 03'!H93)</f>
        <v/>
      </c>
      <c r="F93" s="388" t="str">
        <f>IF(C93="","",'Passo 02 e 03'!I93)</f>
        <v/>
      </c>
      <c r="G93" s="186" t="str">
        <f>IF(C93="","",'Passo 05.2'!H93)</f>
        <v/>
      </c>
      <c r="H93" s="71" t="str">
        <f>IF(C93="","",'Passo 06'!G93)</f>
        <v/>
      </c>
      <c r="I93" s="71"/>
      <c r="J93" s="58"/>
    </row>
    <row r="94" spans="1:10" ht="75" customHeight="1">
      <c r="A94" s="55"/>
      <c r="B94" s="76" t="s">
        <v>149</v>
      </c>
      <c r="C94" s="76" t="str">
        <f>IF('Passo 02 e 03'!F94="","",CONCATENATE("RISCO Nº ",B94))</f>
        <v/>
      </c>
      <c r="D94" s="84" t="str">
        <f>IF(C94="","",'Passo 02 e 03'!G94)</f>
        <v/>
      </c>
      <c r="E94" s="79" t="str">
        <f>IF(C94="","",'Passo 02 e 03'!H94)</f>
        <v/>
      </c>
      <c r="F94" s="389" t="str">
        <f>IF(C94="","",'Passo 02 e 03'!I94)</f>
        <v/>
      </c>
      <c r="G94" s="193" t="str">
        <f>IF(C94="","",'Passo 05.2'!H94)</f>
        <v/>
      </c>
      <c r="H94" s="62" t="str">
        <f>IF(C94="","",'Passo 06'!G94)</f>
        <v/>
      </c>
      <c r="I94" s="62"/>
      <c r="J94" s="58"/>
    </row>
    <row r="95" spans="1:10" ht="75" customHeight="1">
      <c r="A95" s="55"/>
      <c r="B95" s="70" t="s">
        <v>150</v>
      </c>
      <c r="C95" s="70" t="str">
        <f>IF('Passo 02 e 03'!F95="","",CONCATENATE("RISCO Nº ",B95))</f>
        <v/>
      </c>
      <c r="D95" s="81" t="str">
        <f>IF(C95="","",'Passo 02 e 03'!G95)</f>
        <v/>
      </c>
      <c r="E95" s="78" t="str">
        <f>IF(C95="","",'Passo 02 e 03'!H95)</f>
        <v/>
      </c>
      <c r="F95" s="388" t="str">
        <f>IF(C95="","",'Passo 02 e 03'!I95)</f>
        <v/>
      </c>
      <c r="G95" s="186" t="str">
        <f>IF(C95="","",'Passo 05.2'!H95)</f>
        <v/>
      </c>
      <c r="H95" s="71" t="str">
        <f>IF(C95="","",'Passo 06'!G95)</f>
        <v/>
      </c>
      <c r="I95" s="71"/>
      <c r="J95" s="58"/>
    </row>
    <row r="96" spans="1:10" ht="75" customHeight="1">
      <c r="A96" s="55"/>
      <c r="B96" s="76" t="s">
        <v>151</v>
      </c>
      <c r="C96" s="76" t="str">
        <f>IF('Passo 02 e 03'!F96="","",CONCATENATE("RISCO Nº ",B96))</f>
        <v/>
      </c>
      <c r="D96" s="84" t="str">
        <f>IF(C96="","",'Passo 02 e 03'!G96)</f>
        <v/>
      </c>
      <c r="E96" s="79" t="str">
        <f>IF(C96="","",'Passo 02 e 03'!H96)</f>
        <v/>
      </c>
      <c r="F96" s="389" t="str">
        <f>IF(C96="","",'Passo 02 e 03'!I96)</f>
        <v/>
      </c>
      <c r="G96" s="193" t="str">
        <f>IF(C96="","",'Passo 05.2'!H96)</f>
        <v/>
      </c>
      <c r="H96" s="62" t="str">
        <f>IF(C96="","",'Passo 06'!G96)</f>
        <v/>
      </c>
      <c r="I96" s="62"/>
      <c r="J96" s="58"/>
    </row>
    <row r="97" spans="1:10" ht="75" customHeight="1">
      <c r="A97" s="55"/>
      <c r="B97" s="70" t="s">
        <v>152</v>
      </c>
      <c r="C97" s="70" t="str">
        <f>IF('Passo 02 e 03'!F97="","",CONCATENATE("RISCO Nº ",B97))</f>
        <v/>
      </c>
      <c r="D97" s="81" t="str">
        <f>IF(C97="","",'Passo 02 e 03'!G97)</f>
        <v/>
      </c>
      <c r="E97" s="78" t="str">
        <f>IF(C97="","",'Passo 02 e 03'!H97)</f>
        <v/>
      </c>
      <c r="F97" s="388" t="str">
        <f>IF(C97="","",'Passo 02 e 03'!I97)</f>
        <v/>
      </c>
      <c r="G97" s="186" t="str">
        <f>IF(C97="","",'Passo 05.2'!H97)</f>
        <v/>
      </c>
      <c r="H97" s="71" t="str">
        <f>IF(C97="","",'Passo 06'!G97)</f>
        <v/>
      </c>
      <c r="I97" s="71"/>
      <c r="J97" s="58"/>
    </row>
    <row r="98" spans="1:10" ht="75" customHeight="1">
      <c r="A98" s="55"/>
      <c r="B98" s="76" t="s">
        <v>153</v>
      </c>
      <c r="C98" s="76" t="str">
        <f>IF('Passo 02 e 03'!F98="","",CONCATENATE("RISCO Nº ",B98))</f>
        <v/>
      </c>
      <c r="D98" s="84" t="str">
        <f>IF(C98="","",'Passo 02 e 03'!G98)</f>
        <v/>
      </c>
      <c r="E98" s="79" t="str">
        <f>IF(C98="","",'Passo 02 e 03'!H98)</f>
        <v/>
      </c>
      <c r="F98" s="389" t="str">
        <f>IF(C98="","",'Passo 02 e 03'!I98)</f>
        <v/>
      </c>
      <c r="G98" s="193" t="str">
        <f>IF(C98="","",'Passo 05.2'!H98)</f>
        <v/>
      </c>
      <c r="H98" s="62" t="str">
        <f>IF(C98="","",'Passo 06'!G98)</f>
        <v/>
      </c>
      <c r="I98" s="62"/>
      <c r="J98" s="58"/>
    </row>
    <row r="99" spans="1:10" ht="75" customHeight="1">
      <c r="A99" s="55"/>
      <c r="B99" s="70" t="s">
        <v>154</v>
      </c>
      <c r="C99" s="70" t="str">
        <f>IF('Passo 02 e 03'!F99="","",CONCATENATE("RISCO Nº ",B99))</f>
        <v/>
      </c>
      <c r="D99" s="81" t="str">
        <f>IF(C99="","",'Passo 02 e 03'!G99)</f>
        <v/>
      </c>
      <c r="E99" s="78" t="str">
        <f>IF(C99="","",'Passo 02 e 03'!H99)</f>
        <v/>
      </c>
      <c r="F99" s="388" t="str">
        <f>IF(C99="","",'Passo 02 e 03'!I99)</f>
        <v/>
      </c>
      <c r="G99" s="186" t="str">
        <f>IF(C99="","",'Passo 05.2'!H99)</f>
        <v/>
      </c>
      <c r="H99" s="71" t="str">
        <f>IF(C99="","",'Passo 06'!G99)</f>
        <v/>
      </c>
      <c r="I99" s="71"/>
      <c r="J99" s="58"/>
    </row>
    <row r="100" spans="1:10" ht="75" customHeight="1">
      <c r="A100" s="55"/>
      <c r="B100" s="76" t="s">
        <v>155</v>
      </c>
      <c r="C100" s="76" t="str">
        <f>IF('Passo 02 e 03'!F100="","",CONCATENATE("RISCO Nº ",B100))</f>
        <v/>
      </c>
      <c r="D100" s="84" t="str">
        <f>IF(C100="","",'Passo 02 e 03'!G100)</f>
        <v/>
      </c>
      <c r="E100" s="79" t="str">
        <f>IF(C100="","",'Passo 02 e 03'!H100)</f>
        <v/>
      </c>
      <c r="F100" s="389" t="str">
        <f>IF(C100="","",'Passo 02 e 03'!I100)</f>
        <v/>
      </c>
      <c r="G100" s="193" t="str">
        <f>IF(C100="","",'Passo 05.2'!H100)</f>
        <v/>
      </c>
      <c r="H100" s="62" t="str">
        <f>IF(C100="","",'Passo 06'!G100)</f>
        <v/>
      </c>
      <c r="I100" s="62"/>
      <c r="J100" s="58"/>
    </row>
    <row r="101" spans="1:10" ht="75" customHeight="1">
      <c r="A101" s="55"/>
      <c r="B101" s="70" t="s">
        <v>156</v>
      </c>
      <c r="C101" s="70" t="str">
        <f>IF('Passo 02 e 03'!F101="","",CONCATENATE("RISCO Nº ",B101))</f>
        <v/>
      </c>
      <c r="D101" s="81" t="str">
        <f>IF(C101="","",'Passo 02 e 03'!G101)</f>
        <v/>
      </c>
      <c r="E101" s="78" t="str">
        <f>IF(C101="","",'Passo 02 e 03'!H101)</f>
        <v/>
      </c>
      <c r="F101" s="388" t="str">
        <f>IF(C101="","",'Passo 02 e 03'!I101)</f>
        <v/>
      </c>
      <c r="G101" s="186" t="str">
        <f>IF(C101="","",'Passo 05.2'!H101)</f>
        <v/>
      </c>
      <c r="H101" s="71" t="str">
        <f>IF(C101="","",'Passo 06'!G101)</f>
        <v/>
      </c>
      <c r="I101" s="71"/>
      <c r="J101" s="58"/>
    </row>
    <row r="102" spans="1:10" ht="75" customHeight="1">
      <c r="A102" s="55"/>
      <c r="B102" s="76" t="s">
        <v>157</v>
      </c>
      <c r="C102" s="76" t="str">
        <f>IF('Passo 02 e 03'!F102="","",CONCATENATE("RISCO Nº ",B102))</f>
        <v/>
      </c>
      <c r="D102" s="84" t="str">
        <f>IF(C102="","",'Passo 02 e 03'!G102)</f>
        <v/>
      </c>
      <c r="E102" s="79" t="str">
        <f>IF(C102="","",'Passo 02 e 03'!H102)</f>
        <v/>
      </c>
      <c r="F102" s="389" t="str">
        <f>IF(C102="","",'Passo 02 e 03'!I102)</f>
        <v/>
      </c>
      <c r="G102" s="193" t="str">
        <f>IF(C102="","",'Passo 05.2'!H102)</f>
        <v/>
      </c>
      <c r="H102" s="62" t="str">
        <f>IF(C102="","",'Passo 06'!G102)</f>
        <v/>
      </c>
      <c r="I102" s="62"/>
      <c r="J102" s="58"/>
    </row>
    <row r="103" spans="1:10" ht="75" customHeight="1">
      <c r="A103" s="55"/>
      <c r="B103" s="70" t="s">
        <v>158</v>
      </c>
      <c r="C103" s="70" t="str">
        <f>IF('Passo 02 e 03'!F103="","",CONCATENATE("RISCO Nº ",B103))</f>
        <v/>
      </c>
      <c r="D103" s="81" t="str">
        <f>IF(C103="","",'Passo 02 e 03'!G103)</f>
        <v/>
      </c>
      <c r="E103" s="78" t="str">
        <f>IF(C103="","",'Passo 02 e 03'!H103)</f>
        <v/>
      </c>
      <c r="F103" s="388" t="str">
        <f>IF(C103="","",'Passo 02 e 03'!I103)</f>
        <v/>
      </c>
      <c r="G103" s="186" t="str">
        <f>IF(C103="","",'Passo 05.2'!H103)</f>
        <v/>
      </c>
      <c r="H103" s="71" t="str">
        <f>IF(C103="","",'Passo 06'!G103)</f>
        <v/>
      </c>
      <c r="I103" s="71"/>
      <c r="J103" s="58"/>
    </row>
    <row r="104" spans="1:10" ht="75" customHeight="1">
      <c r="A104" s="55"/>
      <c r="B104" s="76" t="s">
        <v>159</v>
      </c>
      <c r="C104" s="76" t="str">
        <f>IF('Passo 02 e 03'!F104="","",CONCATENATE("RISCO Nº ",B104))</f>
        <v/>
      </c>
      <c r="D104" s="84" t="str">
        <f>IF(C104="","",'Passo 02 e 03'!G104)</f>
        <v/>
      </c>
      <c r="E104" s="79" t="str">
        <f>IF(C104="","",'Passo 02 e 03'!H104)</f>
        <v/>
      </c>
      <c r="F104" s="389" t="str">
        <f>IF(C104="","",'Passo 02 e 03'!I104)</f>
        <v/>
      </c>
      <c r="G104" s="191" t="str">
        <f>IF(C104="","",'Passo 05.2'!H104)</f>
        <v/>
      </c>
      <c r="H104" s="62" t="str">
        <f>IF(C104="","",'Passo 06'!G104)</f>
        <v/>
      </c>
      <c r="I104" s="62"/>
      <c r="J104" s="58"/>
    </row>
    <row r="105" spans="1:10" ht="75" customHeight="1">
      <c r="A105" s="55"/>
      <c r="B105" s="70" t="s">
        <v>160</v>
      </c>
      <c r="C105" s="91" t="str">
        <f>IF('Passo 02 e 03'!F105="","",CONCATENATE("RISCO Nº ",B105))</f>
        <v/>
      </c>
      <c r="D105" s="92" t="str">
        <f>IF(C105="","",'Passo 02 e 03'!G105)</f>
        <v/>
      </c>
      <c r="E105" s="93" t="str">
        <f>IF(C105="","",'Passo 02 e 03'!H105)</f>
        <v/>
      </c>
      <c r="F105" s="390" t="str">
        <f>IF(C105="","",'Passo 02 e 03'!I105)</f>
        <v/>
      </c>
      <c r="G105" s="196" t="str">
        <f>IF(C105="","",'Passo 05.2'!H105)</f>
        <v/>
      </c>
      <c r="H105" s="71" t="str">
        <f>IF(C105="","",'Passo 06'!G105)</f>
        <v/>
      </c>
      <c r="I105" s="71"/>
      <c r="J105" s="58"/>
    </row>
    <row r="106" spans="1:10">
      <c r="A106" s="99"/>
      <c r="B106" s="99"/>
      <c r="C106" s="99"/>
      <c r="D106" s="99"/>
      <c r="E106" s="99"/>
      <c r="F106" s="99"/>
      <c r="G106" s="99"/>
      <c r="H106" s="99"/>
      <c r="I106" s="99"/>
      <c r="J106" s="46"/>
    </row>
  </sheetData>
  <mergeCells count="8">
    <mergeCell ref="B3:E3"/>
    <mergeCell ref="F3:I3"/>
    <mergeCell ref="B4:B5"/>
    <mergeCell ref="C4:C5"/>
    <mergeCell ref="D4:F4"/>
    <mergeCell ref="G4:G5"/>
    <mergeCell ref="H4:H5"/>
    <mergeCell ref="I4:I5"/>
  </mergeCells>
  <conditionalFormatting sqref="G6:G105">
    <cfRule type="cellIs" dxfId="5" priority="1" operator="equal">
      <formula>"RC - RISCO CRÍTICO"</formula>
    </cfRule>
  </conditionalFormatting>
  <conditionalFormatting sqref="G6:G105">
    <cfRule type="cellIs" dxfId="4" priority="2" operator="equal">
      <formula>"RMA - RISCO MUITO ALTO"</formula>
    </cfRule>
  </conditionalFormatting>
  <conditionalFormatting sqref="G6:G105">
    <cfRule type="cellIs" dxfId="3" priority="3" operator="equal">
      <formula>"RA - RISCO ALTO"</formula>
    </cfRule>
  </conditionalFormatting>
  <conditionalFormatting sqref="G6:G105">
    <cfRule type="cellIs" dxfId="2" priority="4" operator="equal">
      <formula>"RM - RISCO MÉDIO"</formula>
    </cfRule>
  </conditionalFormatting>
  <conditionalFormatting sqref="G6:G105">
    <cfRule type="cellIs" dxfId="1" priority="5" operator="equal">
      <formula>"RB - RISCO BAIXO"</formula>
    </cfRule>
  </conditionalFormatting>
  <conditionalFormatting sqref="G6:G105">
    <cfRule type="cellIs" dxfId="0" priority="6" operator="equal">
      <formula>"RMB - RISCO MUITO BAIXO"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Apoio!$V$76:$V$78</xm:f>
          </x14:formula1>
          <xm:sqref>I6 I7:I105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G39"/>
  <sheetViews>
    <sheetView workbookViewId="0">
      <selection activeCell="G13" sqref="G13"/>
    </sheetView>
  </sheetViews>
  <sheetFormatPr defaultRowHeight="12.75"/>
  <cols>
    <col min="2" max="2" width="45.140625" bestFit="1" customWidth="1"/>
    <col min="4" max="4" width="44.5703125" customWidth="1"/>
    <col min="5" max="5" width="23" customWidth="1"/>
    <col min="7" max="7" width="34.85546875" customWidth="1"/>
    <col min="9" max="9" width="19.85546875" customWidth="1"/>
  </cols>
  <sheetData>
    <row r="3" spans="2:5" ht="13.5" thickBot="1"/>
    <row r="4" spans="2:5" ht="30" customHeight="1">
      <c r="B4" s="653" t="s">
        <v>304</v>
      </c>
      <c r="C4" s="654"/>
      <c r="D4" s="654"/>
      <c r="E4" s="655"/>
    </row>
    <row r="5" spans="2:5" ht="30" customHeight="1" thickBot="1">
      <c r="B5" s="399" t="s">
        <v>182</v>
      </c>
      <c r="C5" s="656" t="s">
        <v>309</v>
      </c>
      <c r="D5" s="657"/>
      <c r="E5" s="400" t="s">
        <v>212</v>
      </c>
    </row>
    <row r="6" spans="2:5" ht="30" customHeight="1">
      <c r="B6" s="401" t="str">
        <f>Apoio!B5</f>
        <v>Ambiental</v>
      </c>
      <c r="C6" s="658" t="str">
        <f>Apoio!C5</f>
        <v>Pode comprometer o meio ambiente como emissão de poluentes e disposição de resíduos sólidos</v>
      </c>
      <c r="D6" s="659"/>
      <c r="E6" s="402" t="s">
        <v>250</v>
      </c>
    </row>
    <row r="7" spans="2:5" ht="30" customHeight="1">
      <c r="B7" s="403" t="str">
        <f>Apoio!B6</f>
        <v>Conformidade</v>
      </c>
      <c r="C7" s="649" t="str">
        <f>Apoio!C6</f>
        <v>Pode comprometer as atividades devido a alterações na legislação.</v>
      </c>
      <c r="D7" s="650"/>
      <c r="E7" s="404" t="s">
        <v>242</v>
      </c>
    </row>
    <row r="8" spans="2:5" ht="30" customHeight="1">
      <c r="B8" s="403" t="str">
        <f>Apoio!B7</f>
        <v>Estratégico</v>
      </c>
      <c r="C8" s="649" t="str">
        <f>Apoio!C7</f>
        <v>Pode prejudicar a missão, as metas ou os objetivos estratégicos.</v>
      </c>
      <c r="D8" s="650"/>
      <c r="E8" s="404" t="s">
        <v>242</v>
      </c>
    </row>
    <row r="9" spans="2:5" ht="30" customHeight="1">
      <c r="B9" s="403" t="str">
        <f>Apoio!B8</f>
        <v>Financeiro/orçamentário</v>
      </c>
      <c r="C9" s="649" t="str">
        <f>Apoio!C8</f>
        <v>Pode comprometer o planejamento, a execução orçamentária ou o equilíbrio das contas públicas.</v>
      </c>
      <c r="D9" s="650"/>
      <c r="E9" s="404" t="s">
        <v>242</v>
      </c>
    </row>
    <row r="10" spans="2:5" ht="30" customHeight="1">
      <c r="B10" s="403" t="str">
        <f>Apoio!B9</f>
        <v>Imagem</v>
      </c>
      <c r="C10" s="649" t="str">
        <f>Apoio!C9</f>
        <v>Pode comprometer a confiança da sociedade e interferir na imagem do órgão.</v>
      </c>
      <c r="D10" s="650"/>
      <c r="E10" s="404" t="s">
        <v>242</v>
      </c>
    </row>
    <row r="11" spans="2:5" ht="30" customHeight="1">
      <c r="B11" s="403" t="str">
        <f>Apoio!B10</f>
        <v>Informacional</v>
      </c>
      <c r="C11" s="649" t="str">
        <f>Apoio!C10</f>
        <v>Pode comprometer a disponibilização ou a confidencialidade de informação.</v>
      </c>
      <c r="D11" s="650"/>
      <c r="E11" s="404" t="s">
        <v>242</v>
      </c>
    </row>
    <row r="12" spans="2:5" ht="30" customHeight="1">
      <c r="B12" s="403" t="str">
        <f>Apoio!B11</f>
        <v>Integridade</v>
      </c>
      <c r="C12" s="649" t="str">
        <f>Apoio!C11</f>
        <v>Pode afetar a probidade da gestão, devido a desvios éticos.</v>
      </c>
      <c r="D12" s="650"/>
      <c r="E12" s="404" t="s">
        <v>242</v>
      </c>
    </row>
    <row r="13" spans="2:5" ht="30" customHeight="1">
      <c r="B13" s="403" t="str">
        <f>Apoio!B12</f>
        <v>Operacional</v>
      </c>
      <c r="C13" s="649" t="str">
        <f>Apoio!C12</f>
        <v>Pode comprometer as atividades devido à inadequação de processos, pessoas, infraestrutura e sistemas</v>
      </c>
      <c r="D13" s="650"/>
      <c r="E13" s="404" t="s">
        <v>242</v>
      </c>
    </row>
    <row r="14" spans="2:5" ht="30" customHeight="1">
      <c r="B14" s="403">
        <f>Apoio!B13</f>
        <v>0</v>
      </c>
      <c r="C14" s="649">
        <f>Apoio!C13</f>
        <v>0</v>
      </c>
      <c r="D14" s="650"/>
      <c r="E14" s="404"/>
    </row>
    <row r="15" spans="2:5" ht="30" customHeight="1">
      <c r="B15" s="403">
        <f>Apoio!B14</f>
        <v>0</v>
      </c>
      <c r="C15" s="649">
        <f>Apoio!C14</f>
        <v>0</v>
      </c>
      <c r="D15" s="650"/>
      <c r="E15" s="404"/>
    </row>
    <row r="16" spans="2:5" ht="30" customHeight="1">
      <c r="B16" s="403">
        <f>Apoio!B15</f>
        <v>0</v>
      </c>
      <c r="C16" s="649">
        <f>Apoio!C15</f>
        <v>0</v>
      </c>
      <c r="D16" s="650"/>
      <c r="E16" s="404"/>
    </row>
    <row r="17" spans="2:7" ht="30" customHeight="1">
      <c r="B17" s="403">
        <f>Apoio!B16</f>
        <v>0</v>
      </c>
      <c r="C17" s="649">
        <f>Apoio!C16</f>
        <v>0</v>
      </c>
      <c r="D17" s="650"/>
      <c r="E17" s="404"/>
    </row>
    <row r="18" spans="2:7" ht="30" customHeight="1">
      <c r="B18" s="403">
        <f>Apoio!B17</f>
        <v>0</v>
      </c>
      <c r="C18" s="649">
        <f>Apoio!C17</f>
        <v>0</v>
      </c>
      <c r="D18" s="650"/>
      <c r="E18" s="404"/>
    </row>
    <row r="19" spans="2:7" ht="30" customHeight="1">
      <c r="B19" s="403">
        <f>Apoio!B18</f>
        <v>0</v>
      </c>
      <c r="C19" s="649">
        <f>Apoio!C18</f>
        <v>0</v>
      </c>
      <c r="D19" s="650"/>
      <c r="E19" s="404"/>
    </row>
    <row r="20" spans="2:7" ht="30" customHeight="1">
      <c r="B20" s="403">
        <f>Apoio!B19</f>
        <v>0</v>
      </c>
      <c r="C20" s="649">
        <f>Apoio!C19</f>
        <v>0</v>
      </c>
      <c r="D20" s="650"/>
      <c r="E20" s="404"/>
    </row>
    <row r="21" spans="2:7" ht="30" customHeight="1">
      <c r="B21" s="403">
        <f>Apoio!B20</f>
        <v>0</v>
      </c>
      <c r="C21" s="649">
        <f>Apoio!C20</f>
        <v>0</v>
      </c>
      <c r="D21" s="650"/>
      <c r="E21" s="404"/>
    </row>
    <row r="22" spans="2:7" ht="30" customHeight="1">
      <c r="B22" s="403">
        <f>Apoio!B21</f>
        <v>0</v>
      </c>
      <c r="C22" s="649">
        <f>Apoio!C21</f>
        <v>0</v>
      </c>
      <c r="D22" s="650"/>
      <c r="E22" s="404"/>
    </row>
    <row r="23" spans="2:7" ht="30" customHeight="1">
      <c r="B23" s="403">
        <f>Apoio!B22</f>
        <v>0</v>
      </c>
      <c r="C23" s="649">
        <f>Apoio!C22</f>
        <v>0</v>
      </c>
      <c r="D23" s="650"/>
      <c r="E23" s="404"/>
    </row>
    <row r="24" spans="2:7" ht="30" customHeight="1">
      <c r="B24" s="403">
        <f>Apoio!B23</f>
        <v>0</v>
      </c>
      <c r="C24" s="649">
        <f>Apoio!C23</f>
        <v>0</v>
      </c>
      <c r="D24" s="650"/>
      <c r="E24" s="404"/>
    </row>
    <row r="25" spans="2:7" ht="30" customHeight="1" thickBot="1">
      <c r="B25" s="405">
        <f>Apoio!B24</f>
        <v>0</v>
      </c>
      <c r="C25" s="651">
        <f>Apoio!C24</f>
        <v>0</v>
      </c>
      <c r="D25" s="652"/>
      <c r="E25" s="406"/>
    </row>
    <row r="27" spans="2:7" ht="45" hidden="1" customHeight="1" thickBot="1">
      <c r="B27" s="383" t="s">
        <v>212</v>
      </c>
      <c r="C27" s="614" t="s">
        <v>273</v>
      </c>
      <c r="D27" s="548"/>
      <c r="E27" s="548"/>
      <c r="F27" s="548"/>
      <c r="G27" s="549"/>
    </row>
    <row r="28" spans="2:7" ht="45" hidden="1" customHeight="1" thickBot="1">
      <c r="B28" s="264" t="s">
        <v>231</v>
      </c>
      <c r="C28" s="630" t="s">
        <v>275</v>
      </c>
      <c r="D28" s="631"/>
      <c r="E28" s="631"/>
      <c r="F28" s="631"/>
      <c r="G28" s="632"/>
    </row>
    <row r="29" spans="2:7" ht="45" hidden="1" customHeight="1" thickBot="1">
      <c r="B29" s="277" t="s">
        <v>242</v>
      </c>
      <c r="C29" s="633" t="s">
        <v>277</v>
      </c>
      <c r="D29" s="593"/>
      <c r="E29" s="593"/>
      <c r="F29" s="593"/>
      <c r="G29" s="576"/>
    </row>
    <row r="30" spans="2:7" ht="45" hidden="1" customHeight="1" thickBot="1">
      <c r="B30" s="288" t="s">
        <v>250</v>
      </c>
      <c r="C30" s="594" t="s">
        <v>279</v>
      </c>
      <c r="D30" s="593"/>
      <c r="E30" s="593"/>
      <c r="F30" s="593"/>
      <c r="G30" s="576"/>
    </row>
    <row r="31" spans="2:7" ht="45" hidden="1" customHeight="1" thickBot="1">
      <c r="B31" s="294" t="s">
        <v>240</v>
      </c>
      <c r="C31" s="595" t="s">
        <v>281</v>
      </c>
      <c r="D31" s="593"/>
      <c r="E31" s="593"/>
      <c r="F31" s="593"/>
      <c r="G31" s="576"/>
    </row>
    <row r="32" spans="2:7" ht="45" hidden="1" customHeight="1" thickBot="1">
      <c r="B32" s="302" t="s">
        <v>229</v>
      </c>
      <c r="C32" s="598" t="s">
        <v>360</v>
      </c>
      <c r="D32" s="599"/>
      <c r="E32" s="599"/>
      <c r="F32" s="599"/>
      <c r="G32" s="583"/>
    </row>
    <row r="33" spans="2:7" ht="45" hidden="1" customHeight="1" thickBot="1">
      <c r="B33" s="382"/>
      <c r="C33" s="382"/>
      <c r="D33" s="382"/>
      <c r="E33" s="382"/>
      <c r="F33" s="382"/>
      <c r="G33" s="382"/>
    </row>
    <row r="34" spans="2:7" ht="45" hidden="1" customHeight="1">
      <c r="B34" s="539" t="s">
        <v>285</v>
      </c>
      <c r="C34" s="382"/>
      <c r="D34" s="382"/>
      <c r="E34" s="382"/>
      <c r="F34" s="382"/>
      <c r="G34" s="382"/>
    </row>
    <row r="35" spans="2:7" ht="45" hidden="1" customHeight="1" thickBot="1">
      <c r="B35" s="540"/>
      <c r="C35" s="382"/>
      <c r="D35" s="382"/>
      <c r="E35" s="382"/>
      <c r="F35" s="382"/>
      <c r="G35" s="382"/>
    </row>
    <row r="36" spans="2:7" ht="45" hidden="1" customHeight="1" thickBot="1">
      <c r="B36" s="321" t="s">
        <v>290</v>
      </c>
      <c r="C36" s="382"/>
      <c r="D36" s="382"/>
      <c r="E36" s="382"/>
      <c r="F36" s="382"/>
      <c r="G36" s="382"/>
    </row>
    <row r="37" spans="2:7" ht="45" hidden="1" customHeight="1" thickBot="1">
      <c r="B37" s="322" t="s">
        <v>187</v>
      </c>
      <c r="C37" s="382"/>
      <c r="D37" s="382"/>
      <c r="E37" s="382"/>
      <c r="F37" s="382"/>
      <c r="G37" s="382"/>
    </row>
    <row r="38" spans="2:7" ht="45" hidden="1" customHeight="1" thickBot="1">
      <c r="B38" s="323" t="s">
        <v>296</v>
      </c>
      <c r="C38" s="382"/>
      <c r="D38" s="382"/>
      <c r="E38" s="382"/>
      <c r="F38" s="382"/>
      <c r="G38" s="382"/>
    </row>
    <row r="39" spans="2:7" ht="45" hidden="1" customHeight="1" thickBot="1">
      <c r="B39" s="324" t="s">
        <v>232</v>
      </c>
      <c r="C39" s="382"/>
      <c r="D39" s="382"/>
      <c r="E39" s="382"/>
      <c r="F39" s="382"/>
      <c r="G39" s="382"/>
    </row>
  </sheetData>
  <mergeCells count="29">
    <mergeCell ref="C32:G32"/>
    <mergeCell ref="C27:G27"/>
    <mergeCell ref="C28:G28"/>
    <mergeCell ref="C29:G29"/>
    <mergeCell ref="C30:G30"/>
    <mergeCell ref="C31:G31"/>
    <mergeCell ref="B34:B35"/>
    <mergeCell ref="B4:E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5:D25"/>
    <mergeCell ref="C22:D22"/>
    <mergeCell ref="C23:D23"/>
    <mergeCell ref="C24:D24"/>
  </mergeCells>
  <dataValidations count="1">
    <dataValidation type="list" allowBlank="1" showErrorMessage="1" sqref="E6:E25">
      <formula1>$B$28:$B$32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/>
  </sheetPr>
  <dimension ref="A1:I91"/>
  <sheetViews>
    <sheetView showGridLines="0" topLeftCell="A10" zoomScale="115" zoomScaleNormal="115" workbookViewId="0">
      <selection activeCell="D16" sqref="D16:F16"/>
    </sheetView>
  </sheetViews>
  <sheetFormatPr defaultColWidth="12.5703125" defaultRowHeight="15" customHeight="1" outlineLevelRow="2" outlineLevelCol="1"/>
  <cols>
    <col min="1" max="1" width="3.28515625" customWidth="1"/>
    <col min="2" max="2" width="1.42578125" customWidth="1"/>
    <col min="3" max="4" width="31.42578125" customWidth="1"/>
    <col min="5" max="5" width="43.85546875" customWidth="1"/>
    <col min="6" max="6" width="18.85546875" customWidth="1"/>
    <col min="7" max="7" width="32.7109375" hidden="1" customWidth="1" outlineLevel="1"/>
    <col min="8" max="8" width="1.42578125" customWidth="1" collapsed="1"/>
    <col min="9" max="9" width="3.28515625" customWidth="1"/>
  </cols>
  <sheetData>
    <row r="1" spans="1:9" ht="12.75">
      <c r="A1" s="10"/>
      <c r="B1" s="10"/>
      <c r="C1" s="10"/>
      <c r="D1" s="10"/>
      <c r="E1" s="10"/>
      <c r="F1" s="10"/>
      <c r="G1" s="10"/>
      <c r="H1" s="10"/>
      <c r="I1" s="10"/>
    </row>
    <row r="2" spans="1:9" ht="54.75" customHeight="1">
      <c r="A2" s="10"/>
      <c r="B2" s="446" t="s">
        <v>361</v>
      </c>
      <c r="C2" s="447"/>
      <c r="D2" s="447"/>
      <c r="E2" s="447"/>
      <c r="F2" s="447"/>
      <c r="G2" s="447"/>
      <c r="H2" s="448"/>
      <c r="I2" s="10"/>
    </row>
    <row r="3" spans="1:9" ht="12.75">
      <c r="A3" s="10"/>
      <c r="B3" s="10"/>
      <c r="C3" s="10"/>
      <c r="D3" s="10"/>
      <c r="E3" s="10"/>
      <c r="F3" s="10"/>
      <c r="G3" s="10"/>
      <c r="H3" s="10"/>
      <c r="I3" s="10"/>
    </row>
    <row r="4" spans="1:9" ht="11.25" customHeight="1">
      <c r="A4" s="10"/>
      <c r="B4" s="11"/>
      <c r="C4" s="12"/>
      <c r="D4" s="12"/>
      <c r="E4" s="12"/>
      <c r="F4" s="12"/>
      <c r="G4" s="13"/>
      <c r="H4" s="14"/>
      <c r="I4" s="10"/>
    </row>
    <row r="5" spans="1:9" ht="45" customHeight="1">
      <c r="A5" s="10"/>
      <c r="B5" s="15"/>
      <c r="C5" s="428" t="s">
        <v>13</v>
      </c>
      <c r="D5" s="449"/>
      <c r="E5" s="449"/>
      <c r="F5" s="450"/>
      <c r="G5" s="16"/>
      <c r="H5" s="17"/>
      <c r="I5" s="10"/>
    </row>
    <row r="6" spans="1:9" ht="11.25" customHeight="1">
      <c r="A6" s="10"/>
      <c r="B6" s="15"/>
      <c r="C6" s="18"/>
      <c r="D6" s="18"/>
      <c r="E6" s="18"/>
      <c r="F6" s="18"/>
      <c r="G6" s="16"/>
      <c r="H6" s="17"/>
      <c r="I6" s="10"/>
    </row>
    <row r="7" spans="1:9" ht="52.5" customHeight="1" outlineLevel="1">
      <c r="A7" s="10"/>
      <c r="B7" s="19"/>
      <c r="C7" s="20" t="s">
        <v>14</v>
      </c>
      <c r="D7" s="431"/>
      <c r="E7" s="432"/>
      <c r="F7" s="433"/>
      <c r="G7" s="16"/>
      <c r="H7" s="21"/>
      <c r="I7" s="22"/>
    </row>
    <row r="8" spans="1:9" ht="52.5" customHeight="1" outlineLevel="1">
      <c r="A8" s="10"/>
      <c r="B8" s="19"/>
      <c r="C8" s="23" t="s">
        <v>15</v>
      </c>
      <c r="D8" s="442"/>
      <c r="E8" s="443"/>
      <c r="F8" s="444"/>
      <c r="G8" s="16"/>
      <c r="H8" s="21"/>
      <c r="I8" s="22"/>
    </row>
    <row r="9" spans="1:9" ht="52.5" customHeight="1" outlineLevel="1">
      <c r="A9" s="10"/>
      <c r="B9" s="19"/>
      <c r="C9" s="24" t="s">
        <v>16</v>
      </c>
      <c r="D9" s="451"/>
      <c r="E9" s="452"/>
      <c r="F9" s="453"/>
      <c r="G9" s="16"/>
      <c r="H9" s="21"/>
      <c r="I9" s="22"/>
    </row>
    <row r="10" spans="1:9" ht="11.25" customHeight="1">
      <c r="A10" s="10"/>
      <c r="B10" s="25"/>
      <c r="C10" s="26"/>
      <c r="D10" s="26"/>
      <c r="E10" s="26"/>
      <c r="F10" s="26"/>
      <c r="G10" s="27"/>
      <c r="H10" s="28"/>
      <c r="I10" s="10"/>
    </row>
    <row r="11" spans="1:9" ht="15" customHeight="1">
      <c r="A11" s="10"/>
      <c r="B11" s="10"/>
      <c r="C11" s="29"/>
      <c r="D11" s="29"/>
      <c r="E11" s="29"/>
      <c r="F11" s="29"/>
      <c r="G11" s="10"/>
      <c r="H11" s="10"/>
      <c r="I11" s="10"/>
    </row>
    <row r="12" spans="1:9" ht="11.25" customHeight="1">
      <c r="A12" s="10"/>
      <c r="B12" s="11"/>
      <c r="C12" s="12"/>
      <c r="D12" s="12"/>
      <c r="E12" s="12"/>
      <c r="F12" s="12"/>
      <c r="G12" s="13"/>
      <c r="H12" s="14"/>
      <c r="I12" s="10"/>
    </row>
    <row r="13" spans="1:9" ht="45" customHeight="1">
      <c r="A13" s="10"/>
      <c r="B13" s="15"/>
      <c r="C13" s="428" t="s">
        <v>17</v>
      </c>
      <c r="D13" s="429"/>
      <c r="E13" s="429"/>
      <c r="F13" s="430"/>
      <c r="G13" s="16"/>
      <c r="H13" s="17"/>
      <c r="I13" s="10"/>
    </row>
    <row r="14" spans="1:9" ht="11.25" customHeight="1">
      <c r="A14" s="10"/>
      <c r="B14" s="15"/>
      <c r="C14" s="18"/>
      <c r="D14" s="18"/>
      <c r="E14" s="18"/>
      <c r="F14" s="18"/>
      <c r="G14" s="16"/>
      <c r="H14" s="17"/>
      <c r="I14" s="10"/>
    </row>
    <row r="15" spans="1:9" ht="52.5" customHeight="1" outlineLevel="1">
      <c r="A15" s="10"/>
      <c r="B15" s="15"/>
      <c r="C15" s="20" t="s">
        <v>18</v>
      </c>
      <c r="D15" s="431"/>
      <c r="E15" s="432"/>
      <c r="F15" s="433"/>
      <c r="G15" s="16"/>
      <c r="H15" s="17"/>
      <c r="I15" s="10"/>
    </row>
    <row r="16" spans="1:9" ht="52.5" customHeight="1" outlineLevel="1">
      <c r="A16" s="10"/>
      <c r="B16" s="15"/>
      <c r="C16" s="30" t="s">
        <v>19</v>
      </c>
      <c r="D16" s="439"/>
      <c r="E16" s="440"/>
      <c r="F16" s="441"/>
      <c r="G16" s="16"/>
      <c r="H16" s="17"/>
      <c r="I16" s="10"/>
    </row>
    <row r="17" spans="1:9" ht="52.5" customHeight="1" outlineLevel="1">
      <c r="A17" s="10"/>
      <c r="B17" s="15"/>
      <c r="C17" s="23" t="s">
        <v>20</v>
      </c>
      <c r="D17" s="442"/>
      <c r="E17" s="443"/>
      <c r="F17" s="444"/>
      <c r="G17" s="16"/>
      <c r="H17" s="17"/>
      <c r="I17" s="10"/>
    </row>
    <row r="18" spans="1:9" ht="52.5" customHeight="1" outlineLevel="1">
      <c r="A18" s="10"/>
      <c r="B18" s="15"/>
      <c r="C18" s="31" t="s">
        <v>21</v>
      </c>
      <c r="D18" s="445"/>
      <c r="E18" s="435"/>
      <c r="F18" s="436"/>
      <c r="G18" s="16"/>
      <c r="H18" s="17"/>
      <c r="I18" s="10"/>
    </row>
    <row r="19" spans="1:9" ht="22.5" customHeight="1" outlineLevel="1">
      <c r="A19" s="10"/>
      <c r="B19" s="15"/>
      <c r="C19" s="437" t="s">
        <v>22</v>
      </c>
      <c r="D19" s="434"/>
      <c r="E19" s="435"/>
      <c r="F19" s="436"/>
      <c r="G19" s="16"/>
      <c r="H19" s="17"/>
      <c r="I19" s="10"/>
    </row>
    <row r="20" spans="1:9" ht="22.5" customHeight="1" outlineLevel="1">
      <c r="A20" s="10"/>
      <c r="B20" s="15"/>
      <c r="C20" s="438"/>
      <c r="D20" s="434"/>
      <c r="E20" s="435"/>
      <c r="F20" s="436"/>
      <c r="G20" s="16"/>
      <c r="H20" s="17"/>
      <c r="I20" s="10"/>
    </row>
    <row r="21" spans="1:9" ht="22.5" customHeight="1" outlineLevel="1">
      <c r="A21" s="10"/>
      <c r="B21" s="15"/>
      <c r="C21" s="438"/>
      <c r="D21" s="434"/>
      <c r="E21" s="435"/>
      <c r="F21" s="436"/>
      <c r="G21" s="16"/>
      <c r="H21" s="17"/>
      <c r="I21" s="10"/>
    </row>
    <row r="22" spans="1:9" ht="22.5" customHeight="1" outlineLevel="1">
      <c r="A22" s="10"/>
      <c r="B22" s="15"/>
      <c r="C22" s="438"/>
      <c r="D22" s="434"/>
      <c r="E22" s="435"/>
      <c r="F22" s="436"/>
      <c r="G22" s="16"/>
      <c r="H22" s="17"/>
      <c r="I22" s="10"/>
    </row>
    <row r="23" spans="1:9" ht="22.5" customHeight="1" outlineLevel="1">
      <c r="A23" s="10"/>
      <c r="B23" s="15"/>
      <c r="C23" s="438"/>
      <c r="D23" s="434"/>
      <c r="E23" s="435"/>
      <c r="F23" s="436"/>
      <c r="G23" s="16"/>
      <c r="H23" s="17"/>
      <c r="I23" s="10"/>
    </row>
    <row r="24" spans="1:9" ht="22.5" customHeight="1" outlineLevel="1">
      <c r="A24" s="10"/>
      <c r="B24" s="15"/>
      <c r="C24" s="438"/>
      <c r="D24" s="434"/>
      <c r="E24" s="435"/>
      <c r="F24" s="436"/>
      <c r="G24" s="16"/>
      <c r="H24" s="17"/>
      <c r="I24" s="10"/>
    </row>
    <row r="25" spans="1:9" ht="22.5" customHeight="1" outlineLevel="1">
      <c r="A25" s="10"/>
      <c r="B25" s="15"/>
      <c r="C25" s="438"/>
      <c r="D25" s="434"/>
      <c r="E25" s="435"/>
      <c r="F25" s="436"/>
      <c r="G25" s="16"/>
      <c r="H25" s="17"/>
      <c r="I25" s="10"/>
    </row>
    <row r="26" spans="1:9" ht="22.5" customHeight="1" outlineLevel="1">
      <c r="A26" s="10"/>
      <c r="B26" s="15"/>
      <c r="C26" s="438"/>
      <c r="D26" s="434"/>
      <c r="E26" s="435"/>
      <c r="F26" s="436"/>
      <c r="G26" s="16"/>
      <c r="H26" s="17"/>
      <c r="I26" s="10"/>
    </row>
    <row r="27" spans="1:9" ht="22.5" customHeight="1" outlineLevel="1">
      <c r="A27" s="10"/>
      <c r="B27" s="15"/>
      <c r="C27" s="438"/>
      <c r="D27" s="434"/>
      <c r="E27" s="435"/>
      <c r="F27" s="436"/>
      <c r="G27" s="16"/>
      <c r="H27" s="17"/>
      <c r="I27" s="10"/>
    </row>
    <row r="28" spans="1:9" ht="22.5" customHeight="1" outlineLevel="1">
      <c r="A28" s="10"/>
      <c r="B28" s="15"/>
      <c r="C28" s="438"/>
      <c r="D28" s="434"/>
      <c r="E28" s="435"/>
      <c r="F28" s="436"/>
      <c r="G28" s="16"/>
      <c r="H28" s="17"/>
      <c r="I28" s="10"/>
    </row>
    <row r="29" spans="1:9" ht="52.5" customHeight="1" outlineLevel="1">
      <c r="A29" s="10"/>
      <c r="B29" s="15"/>
      <c r="C29" s="24" t="s">
        <v>23</v>
      </c>
      <c r="D29" s="451"/>
      <c r="E29" s="452"/>
      <c r="F29" s="453"/>
      <c r="G29" s="16"/>
      <c r="H29" s="17"/>
      <c r="I29" s="10"/>
    </row>
    <row r="30" spans="1:9" ht="11.25" customHeight="1">
      <c r="A30" s="10"/>
      <c r="B30" s="25"/>
      <c r="C30" s="26"/>
      <c r="D30" s="26"/>
      <c r="E30" s="26"/>
      <c r="F30" s="26"/>
      <c r="G30" s="27"/>
      <c r="H30" s="28"/>
      <c r="I30" s="10"/>
    </row>
    <row r="31" spans="1:9" ht="15" customHeight="1">
      <c r="A31" s="10"/>
      <c r="B31" s="10"/>
      <c r="C31" s="29"/>
      <c r="D31" s="29"/>
      <c r="E31" s="29"/>
      <c r="F31" s="29"/>
      <c r="G31" s="10"/>
      <c r="H31" s="10"/>
      <c r="I31" s="10"/>
    </row>
    <row r="32" spans="1:9" ht="11.25" customHeight="1">
      <c r="A32" s="10"/>
      <c r="B32" s="11"/>
      <c r="C32" s="12"/>
      <c r="D32" s="12"/>
      <c r="E32" s="12"/>
      <c r="F32" s="12"/>
      <c r="G32" s="13"/>
      <c r="H32" s="14"/>
      <c r="I32" s="10"/>
    </row>
    <row r="33" spans="1:9" ht="45" customHeight="1">
      <c r="A33" s="10"/>
      <c r="B33" s="15"/>
      <c r="C33" s="428" t="s">
        <v>24</v>
      </c>
      <c r="D33" s="429"/>
      <c r="E33" s="429"/>
      <c r="F33" s="430"/>
      <c r="G33" s="16"/>
      <c r="H33" s="17"/>
      <c r="I33" s="10"/>
    </row>
    <row r="34" spans="1:9" ht="12.75">
      <c r="A34" s="10"/>
      <c r="B34" s="15"/>
      <c r="C34" s="16"/>
      <c r="D34" s="16"/>
      <c r="E34" s="16"/>
      <c r="F34" s="16"/>
      <c r="G34" s="16"/>
      <c r="H34" s="17"/>
      <c r="I34" s="10"/>
    </row>
    <row r="35" spans="1:9" ht="37.5" customHeight="1" outlineLevel="2">
      <c r="A35" s="10"/>
      <c r="B35" s="15"/>
      <c r="C35" s="20" t="s">
        <v>25</v>
      </c>
      <c r="D35" s="431"/>
      <c r="E35" s="432"/>
      <c r="F35" s="433"/>
      <c r="G35" s="16"/>
      <c r="H35" s="17"/>
      <c r="I35" s="10"/>
    </row>
    <row r="36" spans="1:9" ht="37.5" customHeight="1" outlineLevel="2">
      <c r="A36" s="10"/>
      <c r="B36" s="15"/>
      <c r="C36" s="30" t="s">
        <v>26</v>
      </c>
      <c r="D36" s="439"/>
      <c r="E36" s="440"/>
      <c r="F36" s="441"/>
      <c r="G36" s="16"/>
      <c r="H36" s="17"/>
      <c r="I36" s="10"/>
    </row>
    <row r="37" spans="1:9" ht="37.5" customHeight="1" outlineLevel="2">
      <c r="A37" s="10"/>
      <c r="B37" s="15"/>
      <c r="C37" s="30" t="s">
        <v>27</v>
      </c>
      <c r="D37" s="476"/>
      <c r="E37" s="440"/>
      <c r="F37" s="441"/>
      <c r="G37" s="16"/>
      <c r="H37" s="17"/>
      <c r="I37" s="10"/>
    </row>
    <row r="38" spans="1:9" ht="37.5" customHeight="1" outlineLevel="2">
      <c r="A38" s="10"/>
      <c r="B38" s="15"/>
      <c r="C38" s="23" t="s">
        <v>28</v>
      </c>
      <c r="D38" s="477"/>
      <c r="E38" s="443"/>
      <c r="F38" s="444"/>
      <c r="G38" s="16"/>
      <c r="H38" s="17"/>
      <c r="I38" s="10"/>
    </row>
    <row r="39" spans="1:9" ht="37.5" customHeight="1" outlineLevel="2">
      <c r="A39" s="10"/>
      <c r="B39" s="15"/>
      <c r="C39" s="32" t="s">
        <v>29</v>
      </c>
      <c r="D39" s="478"/>
      <c r="E39" s="452"/>
      <c r="F39" s="453"/>
      <c r="G39" s="16"/>
      <c r="H39" s="17"/>
      <c r="I39" s="10"/>
    </row>
    <row r="40" spans="1:9" ht="12.75" outlineLevel="1">
      <c r="A40" s="10"/>
      <c r="B40" s="15"/>
      <c r="C40" s="16"/>
      <c r="D40" s="16"/>
      <c r="E40" s="16"/>
      <c r="F40" s="16"/>
      <c r="G40" s="16"/>
      <c r="H40" s="17"/>
      <c r="I40" s="10"/>
    </row>
    <row r="41" spans="1:9" ht="45" customHeight="1" outlineLevel="1">
      <c r="A41" s="33" t="s">
        <v>30</v>
      </c>
      <c r="B41" s="34"/>
      <c r="C41" s="428" t="s">
        <v>31</v>
      </c>
      <c r="D41" s="429"/>
      <c r="E41" s="429"/>
      <c r="F41" s="430"/>
      <c r="G41" s="35"/>
      <c r="H41" s="36"/>
      <c r="I41" s="37"/>
    </row>
    <row r="42" spans="1:9" ht="45" customHeight="1" outlineLevel="2">
      <c r="A42" s="10"/>
      <c r="B42" s="34"/>
      <c r="C42" s="471" t="s">
        <v>32</v>
      </c>
      <c r="D42" s="479"/>
      <c r="E42" s="471" t="s">
        <v>33</v>
      </c>
      <c r="F42" s="479"/>
      <c r="G42" s="16"/>
      <c r="H42" s="36"/>
      <c r="I42" s="37"/>
    </row>
    <row r="43" spans="1:9" ht="37.5" customHeight="1" outlineLevel="2">
      <c r="A43" s="10"/>
      <c r="B43" s="19"/>
      <c r="C43" s="475"/>
      <c r="D43" s="441"/>
      <c r="E43" s="474"/>
      <c r="F43" s="441"/>
      <c r="G43" s="16"/>
      <c r="H43" s="21"/>
      <c r="I43" s="22"/>
    </row>
    <row r="44" spans="1:9" ht="37.5" customHeight="1" outlineLevel="2">
      <c r="A44" s="10"/>
      <c r="B44" s="19"/>
      <c r="C44" s="469"/>
      <c r="D44" s="444"/>
      <c r="E44" s="463"/>
      <c r="F44" s="444"/>
      <c r="G44" s="16"/>
      <c r="H44" s="21"/>
      <c r="I44" s="22"/>
    </row>
    <row r="45" spans="1:9" ht="37.5" customHeight="1" outlineLevel="2">
      <c r="A45" s="10"/>
      <c r="B45" s="19"/>
      <c r="C45" s="469"/>
      <c r="D45" s="444"/>
      <c r="E45" s="463"/>
      <c r="F45" s="444"/>
      <c r="G45" s="16"/>
      <c r="H45" s="21"/>
      <c r="I45" s="22"/>
    </row>
    <row r="46" spans="1:9" ht="37.5" customHeight="1" outlineLevel="2">
      <c r="A46" s="10"/>
      <c r="B46" s="19"/>
      <c r="C46" s="469"/>
      <c r="D46" s="444"/>
      <c r="E46" s="463"/>
      <c r="F46" s="444"/>
      <c r="G46" s="16"/>
      <c r="H46" s="21"/>
      <c r="I46" s="22"/>
    </row>
    <row r="47" spans="1:9" ht="37.5" customHeight="1" outlineLevel="2">
      <c r="A47" s="10"/>
      <c r="B47" s="19"/>
      <c r="C47" s="469"/>
      <c r="D47" s="444"/>
      <c r="E47" s="463"/>
      <c r="F47" s="444"/>
      <c r="G47" s="16"/>
      <c r="H47" s="21"/>
      <c r="I47" s="22"/>
    </row>
    <row r="48" spans="1:9" ht="37.5" customHeight="1" outlineLevel="2">
      <c r="A48" s="10"/>
      <c r="B48" s="19"/>
      <c r="C48" s="470"/>
      <c r="D48" s="453"/>
      <c r="E48" s="464"/>
      <c r="F48" s="453"/>
      <c r="G48" s="16"/>
      <c r="H48" s="21"/>
      <c r="I48" s="22"/>
    </row>
    <row r="49" spans="1:9" ht="12.75" outlineLevel="1">
      <c r="A49" s="10"/>
      <c r="B49" s="15"/>
      <c r="C49" s="16"/>
      <c r="D49" s="16"/>
      <c r="E49" s="16"/>
      <c r="F49" s="16"/>
      <c r="G49" s="16"/>
      <c r="H49" s="17"/>
      <c r="I49" s="10"/>
    </row>
    <row r="50" spans="1:9" ht="45" customHeight="1" outlineLevel="1">
      <c r="A50" s="33" t="s">
        <v>30</v>
      </c>
      <c r="B50" s="34"/>
      <c r="C50" s="428" t="s">
        <v>34</v>
      </c>
      <c r="D50" s="449"/>
      <c r="E50" s="449"/>
      <c r="F50" s="450"/>
      <c r="G50" s="35"/>
      <c r="H50" s="36"/>
      <c r="I50" s="37"/>
    </row>
    <row r="51" spans="1:9" ht="45" customHeight="1" outlineLevel="2">
      <c r="A51" s="37"/>
      <c r="B51" s="34"/>
      <c r="C51" s="364" t="s">
        <v>35</v>
      </c>
      <c r="D51" s="471" t="s">
        <v>36</v>
      </c>
      <c r="E51" s="472"/>
      <c r="F51" s="473"/>
      <c r="G51" s="35"/>
      <c r="H51" s="36"/>
      <c r="I51" s="37"/>
    </row>
    <row r="52" spans="1:9" ht="37.5" customHeight="1" outlineLevel="2">
      <c r="A52" s="22"/>
      <c r="B52" s="19"/>
      <c r="C52" s="38">
        <v>1</v>
      </c>
      <c r="D52" s="474"/>
      <c r="E52" s="440"/>
      <c r="F52" s="441"/>
      <c r="G52" s="39" t="str">
        <f t="shared" ref="G52:G71" si="0">IF(D52="","",CONCATENATE(C52," - ",D52))</f>
        <v/>
      </c>
      <c r="H52" s="21"/>
      <c r="I52" s="22"/>
    </row>
    <row r="53" spans="1:9" ht="37.5" customHeight="1" outlineLevel="2">
      <c r="A53" s="22"/>
      <c r="B53" s="19"/>
      <c r="C53" s="40">
        <v>2</v>
      </c>
      <c r="D53" s="463"/>
      <c r="E53" s="443"/>
      <c r="F53" s="444"/>
      <c r="G53" s="39" t="str">
        <f t="shared" si="0"/>
        <v/>
      </c>
      <c r="H53" s="21"/>
      <c r="I53" s="22"/>
    </row>
    <row r="54" spans="1:9" ht="37.5" customHeight="1" outlineLevel="2">
      <c r="A54" s="22"/>
      <c r="B54" s="19"/>
      <c r="C54" s="40">
        <v>3</v>
      </c>
      <c r="D54" s="463"/>
      <c r="E54" s="443"/>
      <c r="F54" s="444"/>
      <c r="G54" s="39" t="str">
        <f t="shared" si="0"/>
        <v/>
      </c>
      <c r="H54" s="21"/>
      <c r="I54" s="22"/>
    </row>
    <row r="55" spans="1:9" ht="37.5" customHeight="1" outlineLevel="2">
      <c r="A55" s="22"/>
      <c r="B55" s="19"/>
      <c r="C55" s="40">
        <v>4</v>
      </c>
      <c r="D55" s="463"/>
      <c r="E55" s="443"/>
      <c r="F55" s="444"/>
      <c r="G55" s="39" t="str">
        <f t="shared" si="0"/>
        <v/>
      </c>
      <c r="H55" s="21"/>
      <c r="I55" s="22"/>
    </row>
    <row r="56" spans="1:9" ht="37.5" customHeight="1" outlineLevel="2">
      <c r="A56" s="22"/>
      <c r="B56" s="19"/>
      <c r="C56" s="40">
        <v>5</v>
      </c>
      <c r="D56" s="463"/>
      <c r="E56" s="443"/>
      <c r="F56" s="444"/>
      <c r="G56" s="39" t="str">
        <f t="shared" si="0"/>
        <v/>
      </c>
      <c r="H56" s="21"/>
      <c r="I56" s="22"/>
    </row>
    <row r="57" spans="1:9" ht="37.5" customHeight="1" outlineLevel="2">
      <c r="A57" s="22"/>
      <c r="B57" s="19"/>
      <c r="C57" s="40">
        <v>6</v>
      </c>
      <c r="D57" s="463"/>
      <c r="E57" s="443"/>
      <c r="F57" s="444"/>
      <c r="G57" s="39" t="str">
        <f t="shared" si="0"/>
        <v/>
      </c>
      <c r="H57" s="21"/>
      <c r="I57" s="22"/>
    </row>
    <row r="58" spans="1:9" ht="37.5" customHeight="1" outlineLevel="2">
      <c r="A58" s="22"/>
      <c r="B58" s="19"/>
      <c r="C58" s="40">
        <v>7</v>
      </c>
      <c r="D58" s="463"/>
      <c r="E58" s="443"/>
      <c r="F58" s="444"/>
      <c r="G58" s="39" t="str">
        <f t="shared" si="0"/>
        <v/>
      </c>
      <c r="H58" s="21"/>
      <c r="I58" s="22"/>
    </row>
    <row r="59" spans="1:9" ht="37.5" customHeight="1" outlineLevel="2">
      <c r="A59" s="22"/>
      <c r="B59" s="19"/>
      <c r="C59" s="40">
        <v>8</v>
      </c>
      <c r="D59" s="463"/>
      <c r="E59" s="443"/>
      <c r="F59" s="444"/>
      <c r="G59" s="39" t="str">
        <f t="shared" si="0"/>
        <v/>
      </c>
      <c r="H59" s="21"/>
      <c r="I59" s="22"/>
    </row>
    <row r="60" spans="1:9" ht="37.5" customHeight="1" outlineLevel="2">
      <c r="A60" s="22"/>
      <c r="B60" s="19"/>
      <c r="C60" s="40">
        <v>9</v>
      </c>
      <c r="D60" s="463"/>
      <c r="E60" s="443"/>
      <c r="F60" s="444"/>
      <c r="G60" s="39" t="str">
        <f t="shared" si="0"/>
        <v/>
      </c>
      <c r="H60" s="21"/>
      <c r="I60" s="22"/>
    </row>
    <row r="61" spans="1:9" ht="37.5" customHeight="1" outlineLevel="2">
      <c r="A61" s="22"/>
      <c r="B61" s="19"/>
      <c r="C61" s="40">
        <v>10</v>
      </c>
      <c r="D61" s="463"/>
      <c r="E61" s="443"/>
      <c r="F61" s="444"/>
      <c r="G61" s="39" t="str">
        <f t="shared" si="0"/>
        <v/>
      </c>
      <c r="H61" s="21"/>
      <c r="I61" s="22"/>
    </row>
    <row r="62" spans="1:9" ht="37.5" customHeight="1" outlineLevel="2">
      <c r="A62" s="22"/>
      <c r="B62" s="19"/>
      <c r="C62" s="40">
        <v>11</v>
      </c>
      <c r="D62" s="463"/>
      <c r="E62" s="443"/>
      <c r="F62" s="444"/>
      <c r="G62" s="39" t="str">
        <f t="shared" si="0"/>
        <v/>
      </c>
      <c r="H62" s="21"/>
      <c r="I62" s="22"/>
    </row>
    <row r="63" spans="1:9" ht="37.5" customHeight="1" outlineLevel="2">
      <c r="A63" s="22"/>
      <c r="B63" s="19"/>
      <c r="C63" s="40">
        <v>12</v>
      </c>
      <c r="D63" s="463"/>
      <c r="E63" s="443"/>
      <c r="F63" s="444"/>
      <c r="G63" s="39" t="str">
        <f t="shared" si="0"/>
        <v/>
      </c>
      <c r="H63" s="21"/>
      <c r="I63" s="22"/>
    </row>
    <row r="64" spans="1:9" ht="37.5" customHeight="1" outlineLevel="2">
      <c r="A64" s="22"/>
      <c r="B64" s="19"/>
      <c r="C64" s="40">
        <v>13</v>
      </c>
      <c r="D64" s="463"/>
      <c r="E64" s="443"/>
      <c r="F64" s="444"/>
      <c r="G64" s="39" t="str">
        <f t="shared" si="0"/>
        <v/>
      </c>
      <c r="H64" s="21"/>
      <c r="I64" s="22"/>
    </row>
    <row r="65" spans="1:9" ht="37.5" customHeight="1" outlineLevel="2">
      <c r="A65" s="22"/>
      <c r="B65" s="19"/>
      <c r="C65" s="40">
        <v>14</v>
      </c>
      <c r="D65" s="463"/>
      <c r="E65" s="443"/>
      <c r="F65" s="444"/>
      <c r="G65" s="39" t="str">
        <f t="shared" si="0"/>
        <v/>
      </c>
      <c r="H65" s="21"/>
      <c r="I65" s="22"/>
    </row>
    <row r="66" spans="1:9" ht="37.5" customHeight="1" outlineLevel="2">
      <c r="A66" s="22"/>
      <c r="B66" s="19"/>
      <c r="C66" s="40">
        <v>15</v>
      </c>
      <c r="D66" s="463"/>
      <c r="E66" s="443"/>
      <c r="F66" s="444"/>
      <c r="G66" s="39" t="str">
        <f t="shared" si="0"/>
        <v/>
      </c>
      <c r="H66" s="21"/>
      <c r="I66" s="22"/>
    </row>
    <row r="67" spans="1:9" ht="37.5" customHeight="1" outlineLevel="2">
      <c r="A67" s="22"/>
      <c r="B67" s="19"/>
      <c r="C67" s="40">
        <v>16</v>
      </c>
      <c r="D67" s="463"/>
      <c r="E67" s="443"/>
      <c r="F67" s="444"/>
      <c r="G67" s="39" t="str">
        <f t="shared" si="0"/>
        <v/>
      </c>
      <c r="H67" s="21"/>
      <c r="I67" s="22"/>
    </row>
    <row r="68" spans="1:9" ht="37.5" customHeight="1" outlineLevel="2">
      <c r="A68" s="22"/>
      <c r="B68" s="19"/>
      <c r="C68" s="40">
        <v>17</v>
      </c>
      <c r="D68" s="463"/>
      <c r="E68" s="443"/>
      <c r="F68" s="444"/>
      <c r="G68" s="39" t="str">
        <f t="shared" si="0"/>
        <v/>
      </c>
      <c r="H68" s="21"/>
      <c r="I68" s="22"/>
    </row>
    <row r="69" spans="1:9" ht="37.5" customHeight="1" outlineLevel="2">
      <c r="A69" s="22"/>
      <c r="B69" s="19"/>
      <c r="C69" s="40">
        <v>18</v>
      </c>
      <c r="D69" s="463"/>
      <c r="E69" s="443"/>
      <c r="F69" s="444"/>
      <c r="G69" s="39" t="str">
        <f t="shared" si="0"/>
        <v/>
      </c>
      <c r="H69" s="21"/>
      <c r="I69" s="22"/>
    </row>
    <row r="70" spans="1:9" ht="37.5" customHeight="1" outlineLevel="2">
      <c r="A70" s="22"/>
      <c r="B70" s="19"/>
      <c r="C70" s="40">
        <v>19</v>
      </c>
      <c r="D70" s="463"/>
      <c r="E70" s="443"/>
      <c r="F70" s="444"/>
      <c r="G70" s="39" t="str">
        <f t="shared" si="0"/>
        <v/>
      </c>
      <c r="H70" s="21"/>
      <c r="I70" s="22"/>
    </row>
    <row r="71" spans="1:9" ht="37.5" customHeight="1" outlineLevel="2">
      <c r="A71" s="22"/>
      <c r="B71" s="19"/>
      <c r="C71" s="41">
        <v>20</v>
      </c>
      <c r="D71" s="464"/>
      <c r="E71" s="452"/>
      <c r="F71" s="453"/>
      <c r="G71" s="39" t="str">
        <f t="shared" si="0"/>
        <v/>
      </c>
      <c r="H71" s="21"/>
      <c r="I71" s="22"/>
    </row>
    <row r="72" spans="1:9" ht="15" customHeight="1" outlineLevel="1">
      <c r="A72" s="10"/>
      <c r="B72" s="15"/>
      <c r="C72" s="27"/>
      <c r="D72" s="27"/>
      <c r="E72" s="27"/>
      <c r="F72" s="27"/>
      <c r="G72" s="16"/>
      <c r="H72" s="17"/>
      <c r="I72" s="10"/>
    </row>
    <row r="73" spans="1:9" ht="45" customHeight="1" outlineLevel="1">
      <c r="A73" s="33" t="s">
        <v>30</v>
      </c>
      <c r="B73" s="15"/>
      <c r="C73" s="428" t="s">
        <v>37</v>
      </c>
      <c r="D73" s="429"/>
      <c r="E73" s="429"/>
      <c r="F73" s="430"/>
      <c r="G73" s="16"/>
      <c r="H73" s="17"/>
      <c r="I73" s="10"/>
    </row>
    <row r="74" spans="1:9" ht="11.25" customHeight="1" outlineLevel="1">
      <c r="A74" s="10"/>
      <c r="B74" s="15"/>
      <c r="C74" s="27"/>
      <c r="D74" s="27"/>
      <c r="E74" s="27"/>
      <c r="F74" s="27"/>
      <c r="G74" s="16"/>
      <c r="H74" s="17"/>
      <c r="I74" s="10"/>
    </row>
    <row r="75" spans="1:9" ht="35.25" customHeight="1" outlineLevel="2">
      <c r="A75" s="10"/>
      <c r="B75" s="15"/>
      <c r="C75" s="466" t="s">
        <v>38</v>
      </c>
      <c r="D75" s="455"/>
      <c r="E75" s="465" t="s">
        <v>39</v>
      </c>
      <c r="F75" s="455"/>
      <c r="G75" s="16"/>
      <c r="H75" s="17"/>
      <c r="I75" s="10"/>
    </row>
    <row r="76" spans="1:9" ht="35.25" customHeight="1" outlineLevel="2">
      <c r="A76" s="10"/>
      <c r="B76" s="15"/>
      <c r="C76" s="467"/>
      <c r="D76" s="458"/>
      <c r="E76" s="468"/>
      <c r="F76" s="458"/>
      <c r="G76" s="16"/>
      <c r="H76" s="17"/>
      <c r="I76" s="10"/>
    </row>
    <row r="77" spans="1:9" ht="35.25" customHeight="1" outlineLevel="2">
      <c r="A77" s="10"/>
      <c r="B77" s="15"/>
      <c r="C77" s="459"/>
      <c r="D77" s="458"/>
      <c r="E77" s="459"/>
      <c r="F77" s="458"/>
      <c r="G77" s="16"/>
      <c r="H77" s="17"/>
      <c r="I77" s="10"/>
    </row>
    <row r="78" spans="1:9" ht="35.25" customHeight="1" outlineLevel="2">
      <c r="A78" s="10"/>
      <c r="B78" s="15"/>
      <c r="C78" s="459"/>
      <c r="D78" s="458"/>
      <c r="E78" s="459"/>
      <c r="F78" s="458"/>
      <c r="G78" s="16"/>
      <c r="H78" s="17"/>
      <c r="I78" s="10"/>
    </row>
    <row r="79" spans="1:9" ht="35.25" customHeight="1" outlineLevel="2">
      <c r="A79" s="10"/>
      <c r="B79" s="15"/>
      <c r="C79" s="459"/>
      <c r="D79" s="458"/>
      <c r="E79" s="459"/>
      <c r="F79" s="458"/>
      <c r="G79" s="16"/>
      <c r="H79" s="17"/>
      <c r="I79" s="10"/>
    </row>
    <row r="80" spans="1:9" ht="35.25" customHeight="1" outlineLevel="2">
      <c r="A80" s="10"/>
      <c r="B80" s="15"/>
      <c r="C80" s="459"/>
      <c r="D80" s="458"/>
      <c r="E80" s="459"/>
      <c r="F80" s="458"/>
      <c r="G80" s="16"/>
      <c r="H80" s="17"/>
      <c r="I80" s="10"/>
    </row>
    <row r="81" spans="1:9" ht="35.25" customHeight="1" outlineLevel="2">
      <c r="A81" s="10"/>
      <c r="B81" s="15"/>
      <c r="C81" s="460"/>
      <c r="D81" s="461"/>
      <c r="E81" s="460"/>
      <c r="F81" s="461"/>
      <c r="G81" s="16"/>
      <c r="H81" s="17"/>
      <c r="I81" s="10"/>
    </row>
    <row r="82" spans="1:9" ht="11.25" customHeight="1" outlineLevel="2">
      <c r="A82" s="10"/>
      <c r="B82" s="15"/>
      <c r="C82" s="16"/>
      <c r="D82" s="16"/>
      <c r="E82" s="27"/>
      <c r="F82" s="27"/>
      <c r="G82" s="16"/>
      <c r="H82" s="17"/>
      <c r="I82" s="10"/>
    </row>
    <row r="83" spans="1:9" ht="35.25" customHeight="1" outlineLevel="2">
      <c r="A83" s="10"/>
      <c r="B83" s="15"/>
      <c r="C83" s="454" t="s">
        <v>40</v>
      </c>
      <c r="D83" s="455"/>
      <c r="E83" s="456" t="s">
        <v>41</v>
      </c>
      <c r="F83" s="455"/>
      <c r="G83" s="16"/>
      <c r="H83" s="17"/>
      <c r="I83" s="10"/>
    </row>
    <row r="84" spans="1:9" ht="35.25" customHeight="1" outlineLevel="2">
      <c r="A84" s="10"/>
      <c r="B84" s="15"/>
      <c r="C84" s="457"/>
      <c r="D84" s="458"/>
      <c r="E84" s="462"/>
      <c r="F84" s="458"/>
      <c r="G84" s="16"/>
      <c r="H84" s="17"/>
      <c r="I84" s="10"/>
    </row>
    <row r="85" spans="1:9" ht="35.25" customHeight="1" outlineLevel="2">
      <c r="A85" s="10"/>
      <c r="B85" s="15"/>
      <c r="C85" s="459"/>
      <c r="D85" s="458"/>
      <c r="E85" s="459"/>
      <c r="F85" s="458"/>
      <c r="G85" s="16"/>
      <c r="H85" s="17"/>
      <c r="I85" s="10"/>
    </row>
    <row r="86" spans="1:9" ht="35.25" customHeight="1" outlineLevel="2">
      <c r="A86" s="10"/>
      <c r="B86" s="15"/>
      <c r="C86" s="459"/>
      <c r="D86" s="458"/>
      <c r="E86" s="459"/>
      <c r="F86" s="458"/>
      <c r="G86" s="16"/>
      <c r="H86" s="17"/>
      <c r="I86" s="10"/>
    </row>
    <row r="87" spans="1:9" ht="35.25" customHeight="1" outlineLevel="2">
      <c r="A87" s="10"/>
      <c r="B87" s="15"/>
      <c r="C87" s="459"/>
      <c r="D87" s="458"/>
      <c r="E87" s="459"/>
      <c r="F87" s="458"/>
      <c r="G87" s="16"/>
      <c r="H87" s="17"/>
      <c r="I87" s="10"/>
    </row>
    <row r="88" spans="1:9" ht="35.25" customHeight="1" outlineLevel="2">
      <c r="A88" s="10"/>
      <c r="B88" s="15"/>
      <c r="C88" s="459"/>
      <c r="D88" s="458"/>
      <c r="E88" s="459"/>
      <c r="F88" s="458"/>
      <c r="G88" s="16"/>
      <c r="H88" s="17"/>
      <c r="I88" s="10"/>
    </row>
    <row r="89" spans="1:9" ht="35.25" customHeight="1" outlineLevel="2">
      <c r="A89" s="10"/>
      <c r="B89" s="15"/>
      <c r="C89" s="460"/>
      <c r="D89" s="461"/>
      <c r="E89" s="460"/>
      <c r="F89" s="461"/>
      <c r="G89" s="16"/>
      <c r="H89" s="17"/>
      <c r="I89" s="10"/>
    </row>
    <row r="90" spans="1:9" ht="7.5" customHeight="1">
      <c r="A90" s="10"/>
      <c r="B90" s="25"/>
      <c r="C90" s="27"/>
      <c r="D90" s="27"/>
      <c r="E90" s="27"/>
      <c r="F90" s="27"/>
      <c r="G90" s="27"/>
      <c r="H90" s="28"/>
      <c r="I90" s="10"/>
    </row>
    <row r="91" spans="1:9" ht="12.75">
      <c r="A91" s="10"/>
      <c r="B91" s="10"/>
      <c r="C91" s="10"/>
      <c r="D91" s="10"/>
      <c r="E91" s="10"/>
      <c r="F91" s="10"/>
      <c r="G91" s="10"/>
      <c r="H91" s="10"/>
      <c r="I91" s="10"/>
    </row>
  </sheetData>
  <mergeCells count="74">
    <mergeCell ref="D29:F29"/>
    <mergeCell ref="C33:F33"/>
    <mergeCell ref="D35:F35"/>
    <mergeCell ref="D36:F36"/>
    <mergeCell ref="D53:F53"/>
    <mergeCell ref="C43:D43"/>
    <mergeCell ref="E43:F43"/>
    <mergeCell ref="D37:F37"/>
    <mergeCell ref="D38:F38"/>
    <mergeCell ref="D39:F39"/>
    <mergeCell ref="C41:F41"/>
    <mergeCell ref="C42:D42"/>
    <mergeCell ref="E42:F42"/>
    <mergeCell ref="D54:F54"/>
    <mergeCell ref="C44:D44"/>
    <mergeCell ref="C45:D45"/>
    <mergeCell ref="C46:D46"/>
    <mergeCell ref="C47:D47"/>
    <mergeCell ref="C48:D48"/>
    <mergeCell ref="E45:F45"/>
    <mergeCell ref="E46:F46"/>
    <mergeCell ref="E47:F47"/>
    <mergeCell ref="E48:F48"/>
    <mergeCell ref="C50:F50"/>
    <mergeCell ref="D51:F51"/>
    <mergeCell ref="D52:F52"/>
    <mergeCell ref="E44:F4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C75:D75"/>
    <mergeCell ref="C76:D81"/>
    <mergeCell ref="E76:F81"/>
    <mergeCell ref="C83:D83"/>
    <mergeCell ref="E83:F83"/>
    <mergeCell ref="C84:D89"/>
    <mergeCell ref="E84:F89"/>
    <mergeCell ref="D67:F67"/>
    <mergeCell ref="D68:F68"/>
    <mergeCell ref="D69:F69"/>
    <mergeCell ref="D70:F70"/>
    <mergeCell ref="D71:F71"/>
    <mergeCell ref="C73:F73"/>
    <mergeCell ref="E75:F75"/>
    <mergeCell ref="B2:H2"/>
    <mergeCell ref="C5:F5"/>
    <mergeCell ref="D7:F7"/>
    <mergeCell ref="D8:F8"/>
    <mergeCell ref="D9:F9"/>
    <mergeCell ref="C13:F13"/>
    <mergeCell ref="D15:F15"/>
    <mergeCell ref="D22:F22"/>
    <mergeCell ref="D23:F23"/>
    <mergeCell ref="D24:F24"/>
    <mergeCell ref="C19:C28"/>
    <mergeCell ref="D25:F25"/>
    <mergeCell ref="D26:F26"/>
    <mergeCell ref="D27:F27"/>
    <mergeCell ref="D16:F16"/>
    <mergeCell ref="D17:F17"/>
    <mergeCell ref="D18:F18"/>
    <mergeCell ref="D19:F19"/>
    <mergeCell ref="D20:F20"/>
    <mergeCell ref="D21:F21"/>
    <mergeCell ref="D28:F28"/>
  </mergeCells>
  <dataValidations count="4">
    <dataValidation type="list" allowBlank="1" sqref="D35">
      <formula1>$D$19:$D$28</formula1>
    </dataValidation>
    <dataValidation type="custom" allowBlank="1" showDropDown="1" sqref="D18">
      <formula1>OR(NOT(ISERROR(DATEVALUE(D18))), AND(ISNUMBER(D18), LEFT(CELL("format", D18))="D"))</formula1>
    </dataValidation>
    <dataValidation type="list" allowBlank="1" sqref="D16">
      <formula1>"PROCESSO / PROJETO,FICHA FINANCEIRA"</formula1>
    </dataValidation>
    <dataValidation type="list" allowBlank="1" sqref="D36">
      <formula1>"SIM,NÃO"</formula1>
    </dataValidation>
  </dataValidations>
  <pageMargins left="0.51180555555555496" right="0.51180555555555496" top="0.78749999999999998" bottom="0.78749999999999998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outlinePr summaryBelow="0" summaryRight="0"/>
    <pageSetUpPr fitToPage="1"/>
  </sheetPr>
  <dimension ref="A1:T106"/>
  <sheetViews>
    <sheetView showGridLines="0" topLeftCell="A2" zoomScaleNormal="100" workbookViewId="0">
      <selection activeCell="F2" sqref="F1:F1048576"/>
    </sheetView>
  </sheetViews>
  <sheetFormatPr defaultColWidth="12.5703125" defaultRowHeight="15" customHeight="1" outlineLevelCol="2"/>
  <cols>
    <col min="1" max="1" width="2.5703125" customWidth="1"/>
    <col min="2" max="2" width="23.42578125" customWidth="1" outlineLevel="1"/>
    <col min="3" max="3" width="39.85546875" customWidth="1" outlineLevel="1"/>
    <col min="4" max="4" width="2.5703125" customWidth="1"/>
    <col min="5" max="5" width="8.85546875" style="387" customWidth="1" outlineLevel="1" collapsed="1"/>
    <col min="6" max="6" width="17.42578125" style="387" hidden="1" customWidth="1" outlineLevel="2"/>
    <col min="7" max="10" width="24.42578125" style="387" customWidth="1" outlineLevel="1"/>
    <col min="11" max="11" width="47.42578125" customWidth="1" outlineLevel="1"/>
    <col min="12" max="12" width="46.7109375" customWidth="1" outlineLevel="1"/>
    <col min="13" max="13" width="2.5703125" customWidth="1"/>
    <col min="14" max="14" width="48.5703125" customWidth="1" outlineLevel="1"/>
    <col min="15" max="15" width="30" customWidth="1" outlineLevel="1"/>
    <col min="16" max="16" width="77.7109375" customWidth="1" outlineLevel="1" collapsed="1"/>
    <col min="17" max="19" width="21.85546875" hidden="1" customWidth="1" outlineLevel="2"/>
    <col min="20" max="20" width="3.28515625" customWidth="1"/>
  </cols>
  <sheetData>
    <row r="1" spans="1:20" ht="60.75" hidden="1" customHeight="1">
      <c r="A1" s="42">
        <v>1</v>
      </c>
      <c r="B1" s="43"/>
      <c r="C1" s="43"/>
      <c r="D1" s="44">
        <v>2</v>
      </c>
      <c r="E1" s="200"/>
      <c r="F1" s="200"/>
      <c r="G1" s="48"/>
      <c r="H1" s="48"/>
      <c r="I1" s="51"/>
      <c r="J1" s="51"/>
      <c r="K1" s="48"/>
      <c r="L1" s="46"/>
      <c r="M1" s="49">
        <v>3</v>
      </c>
      <c r="N1" s="47"/>
      <c r="O1" s="50"/>
      <c r="P1" s="51"/>
      <c r="Q1" s="51"/>
      <c r="R1" s="51"/>
      <c r="S1" s="50"/>
      <c r="T1" s="47"/>
    </row>
    <row r="2" spans="1:20" ht="18.75" customHeight="1">
      <c r="A2" s="52"/>
      <c r="B2" s="43"/>
      <c r="C2" s="43"/>
      <c r="D2" s="46"/>
      <c r="E2" s="48"/>
      <c r="F2" s="48"/>
      <c r="G2" s="48"/>
      <c r="H2" s="48"/>
      <c r="I2" s="51"/>
      <c r="J2" s="51"/>
      <c r="K2" s="48"/>
      <c r="L2" s="46"/>
      <c r="M2" s="46"/>
      <c r="N2" s="47"/>
      <c r="O2" s="50"/>
      <c r="P2" s="51"/>
      <c r="Q2" s="51"/>
      <c r="R2" s="51"/>
      <c r="S2" s="50"/>
      <c r="T2" s="47"/>
    </row>
    <row r="3" spans="1:20" ht="42" customHeight="1">
      <c r="A3" s="53"/>
      <c r="B3" s="486" t="s">
        <v>362</v>
      </c>
      <c r="C3" s="487"/>
      <c r="D3" s="54"/>
      <c r="E3" s="480" t="s">
        <v>363</v>
      </c>
      <c r="F3" s="490"/>
      <c r="G3" s="490"/>
      <c r="H3" s="490"/>
      <c r="I3" s="490"/>
      <c r="J3" s="490"/>
      <c r="K3" s="490"/>
      <c r="L3" s="491"/>
      <c r="M3" s="54"/>
      <c r="N3" s="480" t="s">
        <v>42</v>
      </c>
      <c r="O3" s="481"/>
      <c r="P3" s="481"/>
      <c r="Q3" s="481"/>
      <c r="R3" s="481"/>
      <c r="S3" s="481"/>
      <c r="T3" s="52"/>
    </row>
    <row r="4" spans="1:20" ht="36.75" customHeight="1">
      <c r="A4" s="53"/>
      <c r="B4" s="488"/>
      <c r="C4" s="489"/>
      <c r="D4" s="54"/>
      <c r="E4" s="492" t="s">
        <v>43</v>
      </c>
      <c r="F4" s="494" t="s">
        <v>44</v>
      </c>
      <c r="G4" s="496" t="s">
        <v>45</v>
      </c>
      <c r="H4" s="496" t="s">
        <v>46</v>
      </c>
      <c r="I4" s="496" t="s">
        <v>47</v>
      </c>
      <c r="J4" s="496" t="s">
        <v>48</v>
      </c>
      <c r="K4" s="498" t="s">
        <v>49</v>
      </c>
      <c r="L4" s="498" t="s">
        <v>50</v>
      </c>
      <c r="M4" s="54"/>
      <c r="N4" s="484" t="s">
        <v>51</v>
      </c>
      <c r="O4" s="482" t="s">
        <v>52</v>
      </c>
      <c r="P4" s="481"/>
      <c r="Q4" s="481"/>
      <c r="R4" s="481"/>
      <c r="S4" s="483"/>
      <c r="T4" s="52"/>
    </row>
    <row r="5" spans="1:20" ht="31.5" customHeight="1" thickBot="1">
      <c r="A5" s="53"/>
      <c r="B5" s="365" t="s">
        <v>53</v>
      </c>
      <c r="C5" s="366" t="s">
        <v>54</v>
      </c>
      <c r="D5" s="54"/>
      <c r="E5" s="493"/>
      <c r="F5" s="495"/>
      <c r="G5" s="497"/>
      <c r="H5" s="497"/>
      <c r="I5" s="497"/>
      <c r="J5" s="497"/>
      <c r="K5" s="499"/>
      <c r="L5" s="499"/>
      <c r="M5" s="54"/>
      <c r="N5" s="485"/>
      <c r="O5" s="367" t="s">
        <v>55</v>
      </c>
      <c r="P5" s="367" t="s">
        <v>56</v>
      </c>
      <c r="Q5" s="368" t="s">
        <v>57</v>
      </c>
      <c r="R5" s="368" t="s">
        <v>57</v>
      </c>
      <c r="S5" s="368" t="s">
        <v>58</v>
      </c>
      <c r="T5" s="52"/>
    </row>
    <row r="6" spans="1:20" ht="75" customHeight="1" thickTop="1">
      <c r="A6" s="55"/>
      <c r="B6" s="56">
        <f>'Passo 01'!$D$35</f>
        <v>0</v>
      </c>
      <c r="C6" s="57"/>
      <c r="D6" s="58"/>
      <c r="E6" s="59" t="s">
        <v>59</v>
      </c>
      <c r="F6" s="59" t="str">
        <f t="shared" ref="F6:F105" si="0">IF(H6="","",CONCATENATE("RISCO Nº ",E6))</f>
        <v/>
      </c>
      <c r="G6" s="60"/>
      <c r="H6" s="61"/>
      <c r="I6" s="61"/>
      <c r="J6" s="61"/>
      <c r="K6" s="62" t="str">
        <f>IF(J6="","",
VLOOKUP(J6,Apoio!$B$4:$C$24,2,0))</f>
        <v/>
      </c>
      <c r="L6" s="62" t="str">
        <f>IF(G6="","",
CONCATENATE("Em virtude de (",G6,"), poderá acontecer o/a (",H6,"), o que poderá levar a (",I6,") impactando nos objetivos do processo"))</f>
        <v/>
      </c>
      <c r="M6" s="54"/>
      <c r="N6" s="63"/>
      <c r="O6" s="64"/>
      <c r="P6" s="65" t="str">
        <f>IFERROR(
IF(O6="","",
VLOOKUP(O6,Apoio!$F$5:$J$9,2,0)),"-")</f>
        <v/>
      </c>
      <c r="Q6" s="66" t="str">
        <f>IFERROR(
IF(O6="","",
VLOOKUP(O6,Apoio!$F$5:$J$9,3,0)),"-")</f>
        <v/>
      </c>
      <c r="R6" s="66" t="str">
        <f>IFERROR(
IF(O6="","",
VLOOKUP(O6,Apoio!$F$5:$J$9,4,0)),"-")</f>
        <v/>
      </c>
      <c r="S6" s="67" t="str">
        <f>IFERROR(
IF(O6="","",
VLOOKUP(O6,Apoio!$F$5:$J$9,5,0)),"-")</f>
        <v/>
      </c>
      <c r="T6" s="52"/>
    </row>
    <row r="7" spans="1:20" ht="75" customHeight="1">
      <c r="A7" s="55"/>
      <c r="B7" s="68">
        <f>'Passo 01'!$D$35</f>
        <v>0</v>
      </c>
      <c r="C7" s="69"/>
      <c r="D7" s="54"/>
      <c r="E7" s="70" t="s">
        <v>62</v>
      </c>
      <c r="F7" s="70" t="str">
        <f t="shared" si="0"/>
        <v/>
      </c>
      <c r="G7" s="391"/>
      <c r="H7" s="388"/>
      <c r="I7" s="388"/>
      <c r="J7" s="388"/>
      <c r="K7" s="71" t="str">
        <f>IF(J7="","",
VLOOKUP(J7,Apoio!$B$4:$C$24,2,0))</f>
        <v/>
      </c>
      <c r="L7" s="71" t="str">
        <f t="shared" ref="L7:L105" si="1">IF(G7="","",
CONCATENATE("Em virtude de (",G7,"), poderá acontecer o/a (",H7,"), o que poderá levar a (",I7,") impactando nos objetivos do processo"))</f>
        <v/>
      </c>
      <c r="M7" s="54"/>
      <c r="N7" s="72"/>
      <c r="O7" s="73"/>
      <c r="P7" s="74" t="str">
        <f>IFERROR(
IF(O7="","",
VLOOKUP(O7,Apoio!$F$5:$J$9,2,0)),"-")</f>
        <v/>
      </c>
      <c r="Q7" s="66" t="str">
        <f>IFERROR(
IF(O7="","",
VLOOKUP(O7,Apoio!$F$5:$J$9,3,0)),"-")</f>
        <v/>
      </c>
      <c r="R7" s="66" t="str">
        <f>IFERROR(
IF(O7="","",
VLOOKUP(O7,Apoio!$F$5:$J$9,4,0)),"-")</f>
        <v/>
      </c>
      <c r="S7" s="67" t="str">
        <f>IFERROR(
IF(O7="","",
VLOOKUP(O7,Apoio!$F$5:$J$9,5,0)),"-")</f>
        <v/>
      </c>
      <c r="T7" s="52"/>
    </row>
    <row r="8" spans="1:20" ht="75" customHeight="1">
      <c r="A8" s="55"/>
      <c r="B8" s="56">
        <f>'Passo 01'!$D$35</f>
        <v>0</v>
      </c>
      <c r="C8" s="75"/>
      <c r="D8" s="54"/>
      <c r="E8" s="76" t="s">
        <v>63</v>
      </c>
      <c r="F8" s="76" t="str">
        <f t="shared" si="0"/>
        <v/>
      </c>
      <c r="G8" s="392"/>
      <c r="H8" s="389"/>
      <c r="I8" s="389"/>
      <c r="J8" s="389"/>
      <c r="K8" s="62" t="str">
        <f>IF(J8="","",
VLOOKUP(J8,Apoio!$B$4:$C$24,2,0))</f>
        <v/>
      </c>
      <c r="L8" s="62" t="str">
        <f t="shared" si="1"/>
        <v/>
      </c>
      <c r="M8" s="54"/>
      <c r="N8" s="77"/>
      <c r="O8" s="64"/>
      <c r="P8" s="65" t="str">
        <f>IFERROR(
IF(O8="","",
VLOOKUP(O8,Apoio!$F$5:$J$9,2,0)),"-")</f>
        <v/>
      </c>
      <c r="Q8" s="66" t="str">
        <f>IFERROR(
IF(O8="","",
VLOOKUP(O8,Apoio!$F$5:$J$9,3,0)),"-")</f>
        <v/>
      </c>
      <c r="R8" s="66" t="str">
        <f>IFERROR(
IF(O8="","",
VLOOKUP(O8,Apoio!$F$5:$J$9,4,0)),"-")</f>
        <v/>
      </c>
      <c r="S8" s="67" t="str">
        <f>IFERROR(
IF(O8="","",
VLOOKUP(O8,Apoio!$F$5:$J$9,5,0)),"-")</f>
        <v/>
      </c>
      <c r="T8" s="52"/>
    </row>
    <row r="9" spans="1:20" ht="75" customHeight="1">
      <c r="A9" s="55"/>
      <c r="B9" s="68">
        <f>'Passo 01'!$D$35</f>
        <v>0</v>
      </c>
      <c r="C9" s="69"/>
      <c r="D9" s="54"/>
      <c r="E9" s="70" t="s">
        <v>64</v>
      </c>
      <c r="F9" s="70" t="str">
        <f t="shared" si="0"/>
        <v/>
      </c>
      <c r="G9" s="391"/>
      <c r="H9" s="388"/>
      <c r="I9" s="388"/>
      <c r="J9" s="388"/>
      <c r="K9" s="71" t="str">
        <f>IF(J9="","",
VLOOKUP(J9,Apoio!$B$4:$C$24,2,0))</f>
        <v/>
      </c>
      <c r="L9" s="71" t="str">
        <f t="shared" si="1"/>
        <v/>
      </c>
      <c r="M9" s="54"/>
      <c r="N9" s="72"/>
      <c r="O9" s="73"/>
      <c r="P9" s="74" t="str">
        <f>IFERROR(
IF(O9="","",
VLOOKUP(O9,Apoio!$F$5:$J$9,2,0)),"-")</f>
        <v/>
      </c>
      <c r="Q9" s="66" t="str">
        <f>IFERROR(
IF(O9="","",
VLOOKUP(O9,Apoio!$F$5:$J$9,3,0)),"-")</f>
        <v/>
      </c>
      <c r="R9" s="66" t="str">
        <f>IFERROR(
IF(O9="","",
VLOOKUP(O9,Apoio!$F$5:$J$9,4,0)),"-")</f>
        <v/>
      </c>
      <c r="S9" s="67" t="str">
        <f>IFERROR(
IF(O9="","",
VLOOKUP(O9,Apoio!$F$5:$J$9,5,0)),"-")</f>
        <v/>
      </c>
      <c r="T9" s="52"/>
    </row>
    <row r="10" spans="1:20" ht="75" customHeight="1">
      <c r="A10" s="55"/>
      <c r="B10" s="56">
        <f>'Passo 01'!$D$35</f>
        <v>0</v>
      </c>
      <c r="C10" s="75"/>
      <c r="D10" s="54"/>
      <c r="E10" s="76" t="s">
        <v>65</v>
      </c>
      <c r="F10" s="76" t="str">
        <f t="shared" si="0"/>
        <v/>
      </c>
      <c r="G10" s="392"/>
      <c r="H10" s="389"/>
      <c r="I10" s="389"/>
      <c r="J10" s="389"/>
      <c r="K10" s="62" t="str">
        <f>IF(J10="","",
VLOOKUP(J10,Apoio!$B$4:$C$24,2,0))</f>
        <v/>
      </c>
      <c r="L10" s="62" t="str">
        <f t="shared" si="1"/>
        <v/>
      </c>
      <c r="M10" s="54"/>
      <c r="N10" s="77"/>
      <c r="O10" s="64"/>
      <c r="P10" s="65" t="str">
        <f>IFERROR(
IF(O10="","",
VLOOKUP(O10,Apoio!$F$5:$J$9,2,0)),"-")</f>
        <v/>
      </c>
      <c r="Q10" s="66" t="str">
        <f>IFERROR(
IF(O10="","",
VLOOKUP(O10,Apoio!$F$5:$J$9,3,0)),"-")</f>
        <v/>
      </c>
      <c r="R10" s="66" t="str">
        <f>IFERROR(
IF(O10="","",
VLOOKUP(O10,Apoio!$F$5:$J$9,4,0)),"-")</f>
        <v/>
      </c>
      <c r="S10" s="67" t="str">
        <f>IFERROR(
IF(O10="","",
VLOOKUP(O10,Apoio!$F$5:$J$9,5,0)),"-")</f>
        <v/>
      </c>
      <c r="T10" s="52"/>
    </row>
    <row r="11" spans="1:20" ht="75" customHeight="1">
      <c r="A11" s="55"/>
      <c r="B11" s="68">
        <f>'Passo 01'!$D$35</f>
        <v>0</v>
      </c>
      <c r="C11" s="69"/>
      <c r="D11" s="54"/>
      <c r="E11" s="70" t="s">
        <v>66</v>
      </c>
      <c r="F11" s="70" t="str">
        <f t="shared" si="0"/>
        <v/>
      </c>
      <c r="G11" s="391"/>
      <c r="H11" s="388"/>
      <c r="I11" s="388"/>
      <c r="J11" s="388"/>
      <c r="K11" s="71" t="str">
        <f>IF(J11="","",
VLOOKUP(J11,Apoio!$B$4:$C$24,2,0))</f>
        <v/>
      </c>
      <c r="L11" s="71" t="str">
        <f t="shared" si="1"/>
        <v/>
      </c>
      <c r="M11" s="54"/>
      <c r="N11" s="72"/>
      <c r="O11" s="73"/>
      <c r="P11" s="74" t="str">
        <f>IFERROR(
IF(O11="","",
VLOOKUP(O11,Apoio!$F$5:$J$9,2,0)),"-")</f>
        <v/>
      </c>
      <c r="Q11" s="66" t="str">
        <f>IFERROR(
IF(O11="","",
VLOOKUP(O11,Apoio!$F$5:$J$9,3,0)),"-")</f>
        <v/>
      </c>
      <c r="R11" s="66" t="str">
        <f>IFERROR(
IF(O11="","",
VLOOKUP(O11,Apoio!$F$5:$J$9,4,0)),"-")</f>
        <v/>
      </c>
      <c r="S11" s="67" t="str">
        <f>IFERROR(
IF(O11="","",
VLOOKUP(O11,Apoio!$F$5:$J$9,5,0)),"-")</f>
        <v/>
      </c>
      <c r="T11" s="52"/>
    </row>
    <row r="12" spans="1:20" ht="75" customHeight="1">
      <c r="A12" s="55"/>
      <c r="B12" s="56">
        <f>'Passo 01'!$D$35</f>
        <v>0</v>
      </c>
      <c r="C12" s="75"/>
      <c r="D12" s="54"/>
      <c r="E12" s="76" t="s">
        <v>67</v>
      </c>
      <c r="F12" s="76" t="str">
        <f t="shared" si="0"/>
        <v/>
      </c>
      <c r="G12" s="392"/>
      <c r="H12" s="389"/>
      <c r="I12" s="389"/>
      <c r="J12" s="389"/>
      <c r="K12" s="62" t="str">
        <f>IF(J12="","",
VLOOKUP(J12,Apoio!$B$4:$C$24,2,0))</f>
        <v/>
      </c>
      <c r="L12" s="62" t="str">
        <f t="shared" si="1"/>
        <v/>
      </c>
      <c r="M12" s="54"/>
      <c r="N12" s="77"/>
      <c r="O12" s="64"/>
      <c r="P12" s="65" t="str">
        <f>IFERROR(
IF(O12="","",
VLOOKUP(O12,Apoio!$F$5:$J$9,2,0)),"-")</f>
        <v/>
      </c>
      <c r="Q12" s="66" t="str">
        <f>IFERROR(
IF(O12="","",
VLOOKUP(O12,Apoio!$F$5:$J$9,3,0)),"-")</f>
        <v/>
      </c>
      <c r="R12" s="66" t="str">
        <f>IFERROR(
IF(O12="","",
VLOOKUP(O12,Apoio!$F$5:$J$9,4,0)),"-")</f>
        <v/>
      </c>
      <c r="S12" s="67" t="str">
        <f>IFERROR(
IF(O12="","",
VLOOKUP(O12,Apoio!$F$5:$J$9,5,0)),"-")</f>
        <v/>
      </c>
      <c r="T12" s="52"/>
    </row>
    <row r="13" spans="1:20" ht="75" customHeight="1">
      <c r="A13" s="55"/>
      <c r="B13" s="68">
        <f>'Passo 01'!$D$35</f>
        <v>0</v>
      </c>
      <c r="C13" s="80"/>
      <c r="D13" s="54"/>
      <c r="E13" s="70" t="s">
        <v>68</v>
      </c>
      <c r="F13" s="70" t="str">
        <f t="shared" si="0"/>
        <v/>
      </c>
      <c r="G13" s="391"/>
      <c r="H13" s="388"/>
      <c r="I13" s="388"/>
      <c r="J13" s="388"/>
      <c r="K13" s="71" t="str">
        <f>IF(J13="","",
VLOOKUP(J13,Apoio!$B$4:$C$24,2,0))</f>
        <v/>
      </c>
      <c r="L13" s="71" t="str">
        <f t="shared" si="1"/>
        <v/>
      </c>
      <c r="M13" s="54"/>
      <c r="N13" s="72"/>
      <c r="O13" s="82"/>
      <c r="P13" s="74" t="str">
        <f>IFERROR(
IF(O13="","",
VLOOKUP(O13,Apoio!$F$5:$J$9,2,0)),"-")</f>
        <v/>
      </c>
      <c r="Q13" s="66" t="str">
        <f>IFERROR(
IF(O13="","",
VLOOKUP(O13,Apoio!$F$5:$J$9,3,0)),"-")</f>
        <v/>
      </c>
      <c r="R13" s="66" t="str">
        <f>IFERROR(
IF(O13="","",
VLOOKUP(O13,Apoio!$F$5:$J$9,4,0)),"-")</f>
        <v/>
      </c>
      <c r="S13" s="67" t="str">
        <f>IFERROR(
IF(O13="","",
VLOOKUP(O13,Apoio!$F$5:$J$9,5,0)),"-")</f>
        <v/>
      </c>
      <c r="T13" s="52"/>
    </row>
    <row r="14" spans="1:20" ht="75" customHeight="1">
      <c r="A14" s="55"/>
      <c r="B14" s="56">
        <f>'Passo 01'!$D$35</f>
        <v>0</v>
      </c>
      <c r="C14" s="83"/>
      <c r="D14" s="54"/>
      <c r="E14" s="76" t="s">
        <v>69</v>
      </c>
      <c r="F14" s="76" t="str">
        <f t="shared" si="0"/>
        <v/>
      </c>
      <c r="G14" s="392"/>
      <c r="H14" s="389"/>
      <c r="I14" s="389"/>
      <c r="J14" s="389"/>
      <c r="K14" s="62" t="str">
        <f>IF(J14="","",
VLOOKUP(J14,Apoio!$B$4:$C$24,2,0))</f>
        <v/>
      </c>
      <c r="L14" s="62" t="str">
        <f t="shared" si="1"/>
        <v/>
      </c>
      <c r="M14" s="54"/>
      <c r="N14" s="77"/>
      <c r="O14" s="85"/>
      <c r="P14" s="65" t="str">
        <f>IFERROR(
IF(O14="","",
VLOOKUP(O14,Apoio!$F$5:$J$9,2,0)),"-")</f>
        <v/>
      </c>
      <c r="Q14" s="66" t="str">
        <f>IFERROR(
IF(O14="","",
VLOOKUP(O14,Apoio!$F$5:$J$9,3,0)),"-")</f>
        <v/>
      </c>
      <c r="R14" s="66" t="str">
        <f>IFERROR(
IF(O14="","",
VLOOKUP(O14,Apoio!$F$5:$J$9,4,0)),"-")</f>
        <v/>
      </c>
      <c r="S14" s="67" t="str">
        <f>IFERROR(
IF(O14="","",
VLOOKUP(O14,Apoio!$F$5:$J$9,5,0)),"-")</f>
        <v/>
      </c>
      <c r="T14" s="52"/>
    </row>
    <row r="15" spans="1:20" ht="75" customHeight="1">
      <c r="A15" s="55"/>
      <c r="B15" s="68">
        <f>'Passo 01'!$D$35</f>
        <v>0</v>
      </c>
      <c r="C15" s="80"/>
      <c r="D15" s="54"/>
      <c r="E15" s="70" t="s">
        <v>70</v>
      </c>
      <c r="F15" s="70" t="str">
        <f t="shared" si="0"/>
        <v/>
      </c>
      <c r="G15" s="391"/>
      <c r="H15" s="388"/>
      <c r="I15" s="388"/>
      <c r="J15" s="388"/>
      <c r="K15" s="71" t="str">
        <f>IF(J15="","",
VLOOKUP(J15,Apoio!$B$4:$C$24,2,0))</f>
        <v/>
      </c>
      <c r="L15" s="71" t="str">
        <f t="shared" si="1"/>
        <v/>
      </c>
      <c r="M15" s="54"/>
      <c r="N15" s="72"/>
      <c r="O15" s="73"/>
      <c r="P15" s="74" t="str">
        <f>IFERROR(
IF(O15="","",
VLOOKUP(O15,Apoio!$F$5:$J$9,2,0)),"-")</f>
        <v/>
      </c>
      <c r="Q15" s="66" t="str">
        <f>IFERROR(
IF(O15="","",
VLOOKUP(O15,Apoio!$F$5:$J$9,3,0)),"-")</f>
        <v/>
      </c>
      <c r="R15" s="66" t="str">
        <f>IFERROR(
IF(O15="","",
VLOOKUP(O15,Apoio!$F$5:$J$9,4,0)),"-")</f>
        <v/>
      </c>
      <c r="S15" s="67" t="str">
        <f>IFERROR(
IF(O15="","",
VLOOKUP(O15,Apoio!$F$5:$J$9,5,0)),"-")</f>
        <v/>
      </c>
      <c r="T15" s="52"/>
    </row>
    <row r="16" spans="1:20" ht="75" customHeight="1">
      <c r="A16" s="55"/>
      <c r="B16" s="56">
        <f>'Passo 01'!$D$35</f>
        <v>0</v>
      </c>
      <c r="C16" s="83"/>
      <c r="D16" s="54"/>
      <c r="E16" s="76" t="s">
        <v>71</v>
      </c>
      <c r="F16" s="76" t="str">
        <f t="shared" si="0"/>
        <v/>
      </c>
      <c r="G16" s="392"/>
      <c r="H16" s="389"/>
      <c r="I16" s="389"/>
      <c r="J16" s="389"/>
      <c r="K16" s="62" t="str">
        <f>IF(J16="","",
VLOOKUP(J16,Apoio!$B$4:$C$24,2,0))</f>
        <v/>
      </c>
      <c r="L16" s="62" t="str">
        <f t="shared" si="1"/>
        <v/>
      </c>
      <c r="M16" s="54"/>
      <c r="N16" s="77"/>
      <c r="O16" s="64"/>
      <c r="P16" s="65" t="str">
        <f>IFERROR(
IF(O16="","",
VLOOKUP(O16,Apoio!$F$5:$J$9,2,0)),"-")</f>
        <v/>
      </c>
      <c r="Q16" s="66" t="str">
        <f>IFERROR(
IF(O16="","",
VLOOKUP(O16,Apoio!$F$5:$J$9,3,0)),"-")</f>
        <v/>
      </c>
      <c r="R16" s="66" t="str">
        <f>IFERROR(
IF(O16="","",
VLOOKUP(O16,Apoio!$F$5:$J$9,4,0)),"-")</f>
        <v/>
      </c>
      <c r="S16" s="67" t="str">
        <f>IFERROR(
IF(O16="","",
VLOOKUP(O16,Apoio!$F$5:$J$9,5,0)),"-")</f>
        <v/>
      </c>
      <c r="T16" s="52"/>
    </row>
    <row r="17" spans="1:20" ht="75" customHeight="1">
      <c r="A17" s="55"/>
      <c r="B17" s="68">
        <f>'Passo 01'!$D$35</f>
        <v>0</v>
      </c>
      <c r="C17" s="80"/>
      <c r="D17" s="54"/>
      <c r="E17" s="70" t="s">
        <v>72</v>
      </c>
      <c r="F17" s="70" t="str">
        <f t="shared" si="0"/>
        <v/>
      </c>
      <c r="G17" s="391"/>
      <c r="H17" s="388"/>
      <c r="I17" s="388"/>
      <c r="J17" s="388"/>
      <c r="K17" s="71" t="str">
        <f>IF(J17="","",
VLOOKUP(J17,Apoio!$B$4:$C$24,2,0))</f>
        <v/>
      </c>
      <c r="L17" s="71" t="str">
        <f t="shared" si="1"/>
        <v/>
      </c>
      <c r="M17" s="54"/>
      <c r="N17" s="72"/>
      <c r="O17" s="73"/>
      <c r="P17" s="74" t="str">
        <f>IFERROR(
IF(O17="","",
VLOOKUP(O17,Apoio!$F$5:$J$9,2,0)),"-")</f>
        <v/>
      </c>
      <c r="Q17" s="66" t="str">
        <f>IFERROR(
IF(O17="","",
VLOOKUP(O17,Apoio!$F$5:$J$9,3,0)),"-")</f>
        <v/>
      </c>
      <c r="R17" s="66" t="str">
        <f>IFERROR(
IF(O17="","",
VLOOKUP(O17,Apoio!$F$5:$J$9,4,0)),"-")</f>
        <v/>
      </c>
      <c r="S17" s="67" t="str">
        <f>IFERROR(
IF(O17="","",
VLOOKUP(O17,Apoio!$F$5:$J$9,5,0)),"-")</f>
        <v/>
      </c>
      <c r="T17" s="52"/>
    </row>
    <row r="18" spans="1:20" ht="75" customHeight="1">
      <c r="A18" s="55"/>
      <c r="B18" s="56">
        <f>'Passo 01'!$D$35</f>
        <v>0</v>
      </c>
      <c r="C18" s="83"/>
      <c r="D18" s="54"/>
      <c r="E18" s="76" t="s">
        <v>73</v>
      </c>
      <c r="F18" s="76" t="str">
        <f t="shared" si="0"/>
        <v/>
      </c>
      <c r="G18" s="392"/>
      <c r="H18" s="389"/>
      <c r="I18" s="389"/>
      <c r="J18" s="389"/>
      <c r="K18" s="62" t="str">
        <f>IF(J18="","",
VLOOKUP(J18,Apoio!$B$4:$C$24,2,0))</f>
        <v/>
      </c>
      <c r="L18" s="62" t="str">
        <f t="shared" si="1"/>
        <v/>
      </c>
      <c r="M18" s="54"/>
      <c r="N18" s="77"/>
      <c r="O18" s="86"/>
      <c r="P18" s="65" t="str">
        <f>IFERROR(
IF(O18="","",
VLOOKUP(O18,Apoio!$F$5:$J$9,2,0)),"-")</f>
        <v/>
      </c>
      <c r="Q18" s="66" t="str">
        <f>IFERROR(
IF(O18="","",
VLOOKUP(O18,Apoio!$F$5:$J$9,3,0)),"-")</f>
        <v/>
      </c>
      <c r="R18" s="66" t="str">
        <f>IFERROR(
IF(O18="","",
VLOOKUP(O18,Apoio!$F$5:$J$9,4,0)),"-")</f>
        <v/>
      </c>
      <c r="S18" s="67" t="str">
        <f>IFERROR(
IF(O18="","",
VLOOKUP(O18,Apoio!$F$5:$J$9,5,0)),"-")</f>
        <v/>
      </c>
      <c r="T18" s="52"/>
    </row>
    <row r="19" spans="1:20" ht="75" customHeight="1">
      <c r="A19" s="55"/>
      <c r="B19" s="68">
        <f>'Passo 01'!$D$35</f>
        <v>0</v>
      </c>
      <c r="C19" s="80"/>
      <c r="D19" s="54"/>
      <c r="E19" s="70" t="s">
        <v>74</v>
      </c>
      <c r="F19" s="70" t="str">
        <f t="shared" si="0"/>
        <v/>
      </c>
      <c r="G19" s="391"/>
      <c r="H19" s="388"/>
      <c r="I19" s="388"/>
      <c r="J19" s="388"/>
      <c r="K19" s="71" t="str">
        <f>IF(J19="","",
VLOOKUP(J19,Apoio!$B$4:$C$24,2,0))</f>
        <v/>
      </c>
      <c r="L19" s="71" t="str">
        <f t="shared" si="1"/>
        <v/>
      </c>
      <c r="M19" s="54"/>
      <c r="N19" s="72"/>
      <c r="O19" s="82"/>
      <c r="P19" s="74" t="str">
        <f>IFERROR(
IF(O19="","",
VLOOKUP(O19,Apoio!$F$5:$J$9,2,0)),"-")</f>
        <v/>
      </c>
      <c r="Q19" s="66" t="str">
        <f>IFERROR(
IF(O19="","",
VLOOKUP(O19,Apoio!$F$5:$J$9,3,0)),"-")</f>
        <v/>
      </c>
      <c r="R19" s="66" t="str">
        <f>IFERROR(
IF(O19="","",
VLOOKUP(O19,Apoio!$F$5:$J$9,4,0)),"-")</f>
        <v/>
      </c>
      <c r="S19" s="67" t="str">
        <f>IFERROR(
IF(O19="","",
VLOOKUP(O19,Apoio!$F$5:$J$9,5,0)),"-")</f>
        <v/>
      </c>
      <c r="T19" s="52"/>
    </row>
    <row r="20" spans="1:20" ht="75" customHeight="1">
      <c r="A20" s="55"/>
      <c r="B20" s="56">
        <f>'Passo 01'!$D$35</f>
        <v>0</v>
      </c>
      <c r="C20" s="83"/>
      <c r="D20" s="54"/>
      <c r="E20" s="76" t="s">
        <v>75</v>
      </c>
      <c r="F20" s="76" t="str">
        <f t="shared" si="0"/>
        <v/>
      </c>
      <c r="G20" s="392"/>
      <c r="H20" s="389"/>
      <c r="I20" s="389"/>
      <c r="J20" s="389"/>
      <c r="K20" s="62" t="str">
        <f>IF(J20="","",
VLOOKUP(J20,Apoio!$B$4:$C$24,2,0))</f>
        <v/>
      </c>
      <c r="L20" s="62" t="str">
        <f t="shared" si="1"/>
        <v/>
      </c>
      <c r="M20" s="54"/>
      <c r="N20" s="77"/>
      <c r="O20" s="64"/>
      <c r="P20" s="65" t="str">
        <f>IFERROR(
IF(O20="","",
VLOOKUP(O20,Apoio!$F$5:$J$9,2,0)),"-")</f>
        <v/>
      </c>
      <c r="Q20" s="66" t="str">
        <f>IFERROR(
IF(O20="","",
VLOOKUP(O20,Apoio!$F$5:$J$9,3,0)),"-")</f>
        <v/>
      </c>
      <c r="R20" s="66" t="str">
        <f>IFERROR(
IF(O20="","",
VLOOKUP(O20,Apoio!$F$5:$J$9,4,0)),"-")</f>
        <v/>
      </c>
      <c r="S20" s="67" t="str">
        <f>IFERROR(
IF(O20="","",
VLOOKUP(O20,Apoio!$F$5:$J$9,5,0)),"-")</f>
        <v/>
      </c>
      <c r="T20" s="52"/>
    </row>
    <row r="21" spans="1:20" ht="75" customHeight="1">
      <c r="A21" s="55"/>
      <c r="B21" s="68">
        <f>'Passo 01'!$D$35</f>
        <v>0</v>
      </c>
      <c r="C21" s="80"/>
      <c r="D21" s="54"/>
      <c r="E21" s="70" t="s">
        <v>76</v>
      </c>
      <c r="F21" s="70" t="str">
        <f t="shared" si="0"/>
        <v/>
      </c>
      <c r="G21" s="391"/>
      <c r="H21" s="388"/>
      <c r="I21" s="388"/>
      <c r="J21" s="388"/>
      <c r="K21" s="71" t="str">
        <f>IF(J21="","",
VLOOKUP(J21,Apoio!$B$4:$C$24,2,0))</f>
        <v/>
      </c>
      <c r="L21" s="71" t="str">
        <f t="shared" si="1"/>
        <v/>
      </c>
      <c r="M21" s="54"/>
      <c r="N21" s="72"/>
      <c r="O21" s="73"/>
      <c r="P21" s="74" t="str">
        <f>IFERROR(
IF(O21="","",
VLOOKUP(O21,Apoio!$F$5:$J$9,2,0)),"-")</f>
        <v/>
      </c>
      <c r="Q21" s="66" t="str">
        <f>IFERROR(
IF(O21="","",
VLOOKUP(O21,Apoio!$F$5:$J$9,3,0)),"-")</f>
        <v/>
      </c>
      <c r="R21" s="66" t="str">
        <f>IFERROR(
IF(O21="","",
VLOOKUP(O21,Apoio!$F$5:$J$9,4,0)),"-")</f>
        <v/>
      </c>
      <c r="S21" s="67" t="str">
        <f>IFERROR(
IF(O21="","",
VLOOKUP(O21,Apoio!$F$5:$J$9,5,0)),"-")</f>
        <v/>
      </c>
      <c r="T21" s="52"/>
    </row>
    <row r="22" spans="1:20" ht="75" customHeight="1">
      <c r="A22" s="55"/>
      <c r="B22" s="56">
        <f>'Passo 01'!$D$35</f>
        <v>0</v>
      </c>
      <c r="C22" s="83"/>
      <c r="D22" s="54"/>
      <c r="E22" s="76" t="s">
        <v>77</v>
      </c>
      <c r="F22" s="76" t="str">
        <f t="shared" si="0"/>
        <v/>
      </c>
      <c r="G22" s="392"/>
      <c r="H22" s="389"/>
      <c r="I22" s="389"/>
      <c r="J22" s="389"/>
      <c r="K22" s="62" t="str">
        <f>IF(J22="","",
VLOOKUP(J22,Apoio!$B$4:$C$24,2,0))</f>
        <v/>
      </c>
      <c r="L22" s="62" t="str">
        <f t="shared" si="1"/>
        <v/>
      </c>
      <c r="M22" s="54"/>
      <c r="N22" s="77"/>
      <c r="O22" s="64"/>
      <c r="P22" s="65" t="str">
        <f>IFERROR(
IF(O22="","",
VLOOKUP(O22,Apoio!$F$5:$J$9,2,0)),"-")</f>
        <v/>
      </c>
      <c r="Q22" s="66" t="str">
        <f>IFERROR(
IF(O22="","",
VLOOKUP(O22,Apoio!$F$5:$J$9,3,0)),"-")</f>
        <v/>
      </c>
      <c r="R22" s="66" t="str">
        <f>IFERROR(
IF(O22="","",
VLOOKUP(O22,Apoio!$F$5:$J$9,4,0)),"-")</f>
        <v/>
      </c>
      <c r="S22" s="67" t="str">
        <f>IFERROR(
IF(O22="","",
VLOOKUP(O22,Apoio!$F$5:$J$9,5,0)),"-")</f>
        <v/>
      </c>
      <c r="T22" s="52"/>
    </row>
    <row r="23" spans="1:20" ht="75" customHeight="1">
      <c r="A23" s="55"/>
      <c r="B23" s="68">
        <f>'Passo 01'!$D$35</f>
        <v>0</v>
      </c>
      <c r="C23" s="80"/>
      <c r="D23" s="54"/>
      <c r="E23" s="70" t="s">
        <v>78</v>
      </c>
      <c r="F23" s="70" t="str">
        <f t="shared" si="0"/>
        <v/>
      </c>
      <c r="G23" s="391"/>
      <c r="H23" s="388"/>
      <c r="I23" s="388"/>
      <c r="J23" s="388"/>
      <c r="K23" s="71" t="str">
        <f>IF(J23="","",
VLOOKUP(J23,Apoio!$B$4:$C$24,2,0))</f>
        <v/>
      </c>
      <c r="L23" s="71" t="str">
        <f t="shared" si="1"/>
        <v/>
      </c>
      <c r="M23" s="54"/>
      <c r="N23" s="72"/>
      <c r="O23" s="82"/>
      <c r="P23" s="74" t="str">
        <f>IFERROR(
IF(O23="","",
VLOOKUP(O23,Apoio!$F$5:$J$9,2,0)),"-")</f>
        <v/>
      </c>
      <c r="Q23" s="66" t="str">
        <f>IFERROR(
IF(O23="","",
VLOOKUP(O23,Apoio!$F$5:$J$9,3,0)),"-")</f>
        <v/>
      </c>
      <c r="R23" s="66" t="str">
        <f>IFERROR(
IF(O23="","",
VLOOKUP(O23,Apoio!$F$5:$J$9,4,0)),"-")</f>
        <v/>
      </c>
      <c r="S23" s="67" t="str">
        <f>IFERROR(
IF(O23="","",
VLOOKUP(O23,Apoio!$F$5:$J$9,5,0)),"-")</f>
        <v/>
      </c>
      <c r="T23" s="52"/>
    </row>
    <row r="24" spans="1:20" ht="75" customHeight="1">
      <c r="A24" s="55"/>
      <c r="B24" s="56">
        <f>'Passo 01'!$D$35</f>
        <v>0</v>
      </c>
      <c r="C24" s="83"/>
      <c r="D24" s="54"/>
      <c r="E24" s="76" t="s">
        <v>79</v>
      </c>
      <c r="F24" s="76" t="str">
        <f t="shared" si="0"/>
        <v/>
      </c>
      <c r="G24" s="392"/>
      <c r="H24" s="389"/>
      <c r="I24" s="389"/>
      <c r="J24" s="389"/>
      <c r="K24" s="62" t="str">
        <f>IF(J24="","",
VLOOKUP(J24,Apoio!$B$4:$C$24,2,0))</f>
        <v/>
      </c>
      <c r="L24" s="62" t="str">
        <f t="shared" si="1"/>
        <v/>
      </c>
      <c r="M24" s="54"/>
      <c r="N24" s="77"/>
      <c r="O24" s="86"/>
      <c r="P24" s="65" t="str">
        <f>IFERROR(
IF(O24="","",
VLOOKUP(O24,Apoio!$F$5:$J$9,2,0)),"-")</f>
        <v/>
      </c>
      <c r="Q24" s="66" t="str">
        <f>IFERROR(
IF(O24="","",
VLOOKUP(O24,Apoio!$F$5:$J$9,3,0)),"-")</f>
        <v/>
      </c>
      <c r="R24" s="66" t="str">
        <f>IFERROR(
IF(O24="","",
VLOOKUP(O24,Apoio!$F$5:$J$9,4,0)),"-")</f>
        <v/>
      </c>
      <c r="S24" s="67" t="str">
        <f>IFERROR(
IF(O24="","",
VLOOKUP(O24,Apoio!$F$5:$J$9,5,0)),"-")</f>
        <v/>
      </c>
      <c r="T24" s="52"/>
    </row>
    <row r="25" spans="1:20" ht="75" customHeight="1">
      <c r="A25" s="55"/>
      <c r="B25" s="68">
        <f>'Passo 01'!$D$35</f>
        <v>0</v>
      </c>
      <c r="C25" s="80"/>
      <c r="D25" s="54"/>
      <c r="E25" s="70" t="s">
        <v>80</v>
      </c>
      <c r="F25" s="70" t="str">
        <f t="shared" si="0"/>
        <v/>
      </c>
      <c r="G25" s="391"/>
      <c r="H25" s="388"/>
      <c r="I25" s="388"/>
      <c r="J25" s="388"/>
      <c r="K25" s="71" t="str">
        <f>IF(J25="","",
VLOOKUP(J25,Apoio!$B$4:$C$24,2,0))</f>
        <v/>
      </c>
      <c r="L25" s="71" t="str">
        <f t="shared" si="1"/>
        <v/>
      </c>
      <c r="M25" s="54"/>
      <c r="N25" s="72"/>
      <c r="O25" s="82"/>
      <c r="P25" s="74" t="str">
        <f>IFERROR(
IF(O25="","",
VLOOKUP(O25,Apoio!$F$5:$J$9,2,0)),"-")</f>
        <v/>
      </c>
      <c r="Q25" s="66" t="str">
        <f>IFERROR(
IF(O25="","",
VLOOKUP(O25,Apoio!$F$5:$J$9,3,0)),"-")</f>
        <v/>
      </c>
      <c r="R25" s="66" t="str">
        <f>IFERROR(
IF(O25="","",
VLOOKUP(O25,Apoio!$F$5:$J$9,4,0)),"-")</f>
        <v/>
      </c>
      <c r="S25" s="67" t="str">
        <f>IFERROR(
IF(O25="","",
VLOOKUP(O25,Apoio!$F$5:$J$9,5,0)),"-")</f>
        <v/>
      </c>
      <c r="T25" s="52"/>
    </row>
    <row r="26" spans="1:20" ht="75" customHeight="1">
      <c r="A26" s="55"/>
      <c r="B26" s="56">
        <f>'Passo 01'!$D$35</f>
        <v>0</v>
      </c>
      <c r="C26" s="83"/>
      <c r="D26" s="54"/>
      <c r="E26" s="76" t="s">
        <v>81</v>
      </c>
      <c r="F26" s="76" t="str">
        <f t="shared" si="0"/>
        <v/>
      </c>
      <c r="G26" s="392"/>
      <c r="H26" s="389"/>
      <c r="I26" s="389"/>
      <c r="J26" s="389"/>
      <c r="K26" s="62" t="str">
        <f>IF(J26="","",
VLOOKUP(J26,Apoio!$B$4:$C$24,2,0))</f>
        <v/>
      </c>
      <c r="L26" s="62" t="str">
        <f t="shared" si="1"/>
        <v/>
      </c>
      <c r="M26" s="54"/>
      <c r="N26" s="77"/>
      <c r="O26" s="86"/>
      <c r="P26" s="65" t="str">
        <f>IFERROR(
IF(O26="","",
VLOOKUP(O26,Apoio!$F$5:$J$9,2,0)),"-")</f>
        <v/>
      </c>
      <c r="Q26" s="66" t="str">
        <f>IFERROR(
IF(O26="","",
VLOOKUP(O26,Apoio!$F$5:$J$9,3,0)),"-")</f>
        <v/>
      </c>
      <c r="R26" s="66" t="str">
        <f>IFERROR(
IF(O26="","",
VLOOKUP(O26,Apoio!$F$5:$J$9,4,0)),"-")</f>
        <v/>
      </c>
      <c r="S26" s="67" t="str">
        <f>IFERROR(
IF(O26="","",
VLOOKUP(O26,Apoio!$F$5:$J$9,5,0)),"-")</f>
        <v/>
      </c>
      <c r="T26" s="52"/>
    </row>
    <row r="27" spans="1:20" ht="75" customHeight="1">
      <c r="A27" s="55"/>
      <c r="B27" s="68">
        <f>'Passo 01'!$D$35</f>
        <v>0</v>
      </c>
      <c r="C27" s="80"/>
      <c r="D27" s="54"/>
      <c r="E27" s="70" t="s">
        <v>82</v>
      </c>
      <c r="F27" s="70" t="str">
        <f t="shared" si="0"/>
        <v/>
      </c>
      <c r="G27" s="391"/>
      <c r="H27" s="388"/>
      <c r="I27" s="388"/>
      <c r="J27" s="388"/>
      <c r="K27" s="71" t="str">
        <f>IF(J27="","",
VLOOKUP(J27,Apoio!$B$4:$C$24,2,0))</f>
        <v/>
      </c>
      <c r="L27" s="71" t="str">
        <f t="shared" si="1"/>
        <v/>
      </c>
      <c r="M27" s="54"/>
      <c r="N27" s="72"/>
      <c r="O27" s="82"/>
      <c r="P27" s="74" t="str">
        <f>IFERROR(
IF(O27="","",
VLOOKUP(O27,Apoio!$F$5:$J$9,2,0)),"-")</f>
        <v/>
      </c>
      <c r="Q27" s="66" t="str">
        <f>IFERROR(
IF(O27="","",
VLOOKUP(O27,Apoio!$F$5:$J$9,3,0)),"-")</f>
        <v/>
      </c>
      <c r="R27" s="66" t="str">
        <f>IFERROR(
IF(O27="","",
VLOOKUP(O27,Apoio!$F$5:$J$9,4,0)),"-")</f>
        <v/>
      </c>
      <c r="S27" s="67" t="str">
        <f>IFERROR(
IF(O27="","",
VLOOKUP(O27,Apoio!$F$5:$J$9,5,0)),"-")</f>
        <v/>
      </c>
      <c r="T27" s="52"/>
    </row>
    <row r="28" spans="1:20" ht="75" customHeight="1">
      <c r="A28" s="55"/>
      <c r="B28" s="56">
        <f>'Passo 01'!$D$35</f>
        <v>0</v>
      </c>
      <c r="C28" s="83"/>
      <c r="D28" s="54"/>
      <c r="E28" s="76" t="s">
        <v>83</v>
      </c>
      <c r="F28" s="76" t="str">
        <f t="shared" si="0"/>
        <v/>
      </c>
      <c r="G28" s="392"/>
      <c r="H28" s="389"/>
      <c r="I28" s="389"/>
      <c r="J28" s="389"/>
      <c r="K28" s="62" t="str">
        <f>IF(J28="","",
VLOOKUP(J28,Apoio!$B$4:$C$24,2,0))</f>
        <v/>
      </c>
      <c r="L28" s="62" t="str">
        <f t="shared" si="1"/>
        <v/>
      </c>
      <c r="M28" s="54"/>
      <c r="N28" s="77"/>
      <c r="O28" s="86"/>
      <c r="P28" s="65" t="str">
        <f>IFERROR(
IF(O28="","",
VLOOKUP(O28,Apoio!$F$5:$J$9,2,0)),"-")</f>
        <v/>
      </c>
      <c r="Q28" s="66" t="str">
        <f>IFERROR(
IF(O28="","",
VLOOKUP(O28,Apoio!$F$5:$J$9,3,0)),"-")</f>
        <v/>
      </c>
      <c r="R28" s="66" t="str">
        <f>IFERROR(
IF(O28="","",
VLOOKUP(O28,Apoio!$F$5:$J$9,4,0)),"-")</f>
        <v/>
      </c>
      <c r="S28" s="67" t="str">
        <f>IFERROR(
IF(O28="","",
VLOOKUP(O28,Apoio!$F$5:$J$9,5,0)),"-")</f>
        <v/>
      </c>
      <c r="T28" s="52"/>
    </row>
    <row r="29" spans="1:20" ht="75" customHeight="1">
      <c r="A29" s="55"/>
      <c r="B29" s="68">
        <f>'Passo 01'!$D$35</f>
        <v>0</v>
      </c>
      <c r="C29" s="80"/>
      <c r="D29" s="54"/>
      <c r="E29" s="70" t="s">
        <v>84</v>
      </c>
      <c r="F29" s="70" t="str">
        <f t="shared" si="0"/>
        <v/>
      </c>
      <c r="G29" s="391"/>
      <c r="H29" s="388"/>
      <c r="I29" s="388"/>
      <c r="J29" s="388"/>
      <c r="K29" s="71" t="str">
        <f>IF(J29="","",
VLOOKUP(J29,Apoio!$B$4:$C$24,2,0))</f>
        <v/>
      </c>
      <c r="L29" s="71" t="str">
        <f t="shared" si="1"/>
        <v/>
      </c>
      <c r="M29" s="54"/>
      <c r="N29" s="72"/>
      <c r="O29" s="82"/>
      <c r="P29" s="74" t="str">
        <f>IFERROR(
IF(O29="","",
VLOOKUP(O29,Apoio!$F$5:$J$9,2,0)),"-")</f>
        <v/>
      </c>
      <c r="Q29" s="66" t="str">
        <f>IFERROR(
IF(O29="","",
VLOOKUP(O29,Apoio!$F$5:$J$9,3,0)),"-")</f>
        <v/>
      </c>
      <c r="R29" s="66" t="str">
        <f>IFERROR(
IF(O29="","",
VLOOKUP(O29,Apoio!$F$5:$J$9,4,0)),"-")</f>
        <v/>
      </c>
      <c r="S29" s="67" t="str">
        <f>IFERROR(
IF(O29="","",
VLOOKUP(O29,Apoio!$F$5:$J$9,5,0)),"-")</f>
        <v/>
      </c>
      <c r="T29" s="52"/>
    </row>
    <row r="30" spans="1:20" ht="75" customHeight="1">
      <c r="A30" s="55"/>
      <c r="B30" s="56">
        <f>'Passo 01'!$D$35</f>
        <v>0</v>
      </c>
      <c r="C30" s="83"/>
      <c r="D30" s="54"/>
      <c r="E30" s="76" t="s">
        <v>85</v>
      </c>
      <c r="F30" s="76" t="str">
        <f t="shared" si="0"/>
        <v/>
      </c>
      <c r="G30" s="392"/>
      <c r="H30" s="389"/>
      <c r="I30" s="389"/>
      <c r="J30" s="389"/>
      <c r="K30" s="62" t="str">
        <f>IF(J30="","",
VLOOKUP(J30,Apoio!$B$4:$C$24,2,0))</f>
        <v/>
      </c>
      <c r="L30" s="62" t="str">
        <f t="shared" si="1"/>
        <v/>
      </c>
      <c r="M30" s="54"/>
      <c r="N30" s="77"/>
      <c r="O30" s="86"/>
      <c r="P30" s="65" t="str">
        <f>IFERROR(
IF(O30="","",
VLOOKUP(O30,Apoio!$F$5:$J$9,2,0)),"-")</f>
        <v/>
      </c>
      <c r="Q30" s="66" t="str">
        <f>IFERROR(
IF(O30="","",
VLOOKUP(O30,Apoio!$F$5:$J$9,3,0)),"-")</f>
        <v/>
      </c>
      <c r="R30" s="66" t="str">
        <f>IFERROR(
IF(O30="","",
VLOOKUP(O30,Apoio!$F$5:$J$9,4,0)),"-")</f>
        <v/>
      </c>
      <c r="S30" s="67" t="str">
        <f>IFERROR(
IF(O30="","",
VLOOKUP(O30,Apoio!$F$5:$J$9,5,0)),"-")</f>
        <v/>
      </c>
      <c r="T30" s="52"/>
    </row>
    <row r="31" spans="1:20" ht="75" customHeight="1">
      <c r="A31" s="55"/>
      <c r="B31" s="68">
        <f>'Passo 01'!$D$35</f>
        <v>0</v>
      </c>
      <c r="C31" s="80"/>
      <c r="D31" s="54"/>
      <c r="E31" s="70" t="s">
        <v>86</v>
      </c>
      <c r="F31" s="70" t="str">
        <f t="shared" si="0"/>
        <v/>
      </c>
      <c r="G31" s="391"/>
      <c r="H31" s="388"/>
      <c r="I31" s="388"/>
      <c r="J31" s="388"/>
      <c r="K31" s="71" t="str">
        <f>IF(J31="","",
VLOOKUP(J31,Apoio!$B$4:$C$24,2,0))</f>
        <v/>
      </c>
      <c r="L31" s="71" t="str">
        <f t="shared" si="1"/>
        <v/>
      </c>
      <c r="M31" s="54"/>
      <c r="N31" s="72"/>
      <c r="O31" s="82"/>
      <c r="P31" s="74" t="str">
        <f>IFERROR(
IF(O31="","",
VLOOKUP(O31,Apoio!$F$5:$J$9,2,0)),"-")</f>
        <v/>
      </c>
      <c r="Q31" s="66" t="str">
        <f>IFERROR(
IF(O31="","",
VLOOKUP(O31,Apoio!$F$5:$J$9,3,0)),"-")</f>
        <v/>
      </c>
      <c r="R31" s="66" t="str">
        <f>IFERROR(
IF(O31="","",
VLOOKUP(O31,Apoio!$F$5:$J$9,4,0)),"-")</f>
        <v/>
      </c>
      <c r="S31" s="67" t="str">
        <f>IFERROR(
IF(O31="","",
VLOOKUP(O31,Apoio!$F$5:$J$9,5,0)),"-")</f>
        <v/>
      </c>
      <c r="T31" s="52"/>
    </row>
    <row r="32" spans="1:20" ht="75" customHeight="1">
      <c r="A32" s="55"/>
      <c r="B32" s="56">
        <f>'Passo 01'!$D$35</f>
        <v>0</v>
      </c>
      <c r="C32" s="83"/>
      <c r="D32" s="54"/>
      <c r="E32" s="76" t="s">
        <v>87</v>
      </c>
      <c r="F32" s="76" t="str">
        <f t="shared" si="0"/>
        <v/>
      </c>
      <c r="G32" s="392"/>
      <c r="H32" s="389"/>
      <c r="I32" s="389"/>
      <c r="J32" s="389"/>
      <c r="K32" s="62" t="str">
        <f>IF(J32="","",
VLOOKUP(J32,Apoio!$B$4:$C$24,2,0))</f>
        <v/>
      </c>
      <c r="L32" s="62" t="str">
        <f t="shared" si="1"/>
        <v/>
      </c>
      <c r="M32" s="54"/>
      <c r="N32" s="77"/>
      <c r="O32" s="64"/>
      <c r="P32" s="65" t="str">
        <f>IFERROR(
IF(O32="","",
VLOOKUP(O32,Apoio!$F$5:$J$9,2,0)),"-")</f>
        <v/>
      </c>
      <c r="Q32" s="66" t="str">
        <f>IFERROR(
IF(O32="","",
VLOOKUP(O32,Apoio!$F$5:$J$9,3,0)),"-")</f>
        <v/>
      </c>
      <c r="R32" s="66" t="str">
        <f>IFERROR(
IF(O32="","",
VLOOKUP(O32,Apoio!$F$5:$J$9,4,0)),"-")</f>
        <v/>
      </c>
      <c r="S32" s="67" t="str">
        <f>IFERROR(
IF(O32="","",
VLOOKUP(O32,Apoio!$F$5:$J$9,5,0)),"-")</f>
        <v/>
      </c>
      <c r="T32" s="52"/>
    </row>
    <row r="33" spans="1:20" ht="75" customHeight="1">
      <c r="A33" s="55"/>
      <c r="B33" s="68">
        <f>'Passo 01'!$D$35</f>
        <v>0</v>
      </c>
      <c r="C33" s="80"/>
      <c r="D33" s="54"/>
      <c r="E33" s="70" t="s">
        <v>88</v>
      </c>
      <c r="F33" s="70" t="str">
        <f t="shared" si="0"/>
        <v/>
      </c>
      <c r="G33" s="391"/>
      <c r="H33" s="388"/>
      <c r="I33" s="388"/>
      <c r="J33" s="388"/>
      <c r="K33" s="71" t="str">
        <f>IF(J33="","",
VLOOKUP(J33,Apoio!$B$4:$C$24,2,0))</f>
        <v/>
      </c>
      <c r="L33" s="71" t="str">
        <f t="shared" si="1"/>
        <v/>
      </c>
      <c r="M33" s="54"/>
      <c r="N33" s="72"/>
      <c r="O33" s="73"/>
      <c r="P33" s="74" t="str">
        <f>IFERROR(
IF(O33="","",
VLOOKUP(O33,Apoio!$F$5:$J$9,2,0)),"-")</f>
        <v/>
      </c>
      <c r="Q33" s="66" t="str">
        <f>IFERROR(
IF(O33="","",
VLOOKUP(O33,Apoio!$F$5:$J$9,3,0)),"-")</f>
        <v/>
      </c>
      <c r="R33" s="66" t="str">
        <f>IFERROR(
IF(O33="","",
VLOOKUP(O33,Apoio!$F$5:$J$9,4,0)),"-")</f>
        <v/>
      </c>
      <c r="S33" s="67" t="str">
        <f>IFERROR(
IF(O33="","",
VLOOKUP(O33,Apoio!$F$5:$J$9,5,0)),"-")</f>
        <v/>
      </c>
      <c r="T33" s="52"/>
    </row>
    <row r="34" spans="1:20" ht="75" customHeight="1">
      <c r="A34" s="55"/>
      <c r="B34" s="56">
        <f>'Passo 01'!$D$35</f>
        <v>0</v>
      </c>
      <c r="C34" s="83"/>
      <c r="D34" s="54"/>
      <c r="E34" s="76" t="s">
        <v>89</v>
      </c>
      <c r="F34" s="76" t="str">
        <f t="shared" si="0"/>
        <v/>
      </c>
      <c r="G34" s="392"/>
      <c r="H34" s="389"/>
      <c r="I34" s="389"/>
      <c r="J34" s="389"/>
      <c r="K34" s="62" t="str">
        <f>IF(J34="","",
VLOOKUP(J34,Apoio!$B$4:$C$24,2,0))</f>
        <v/>
      </c>
      <c r="L34" s="62" t="str">
        <f t="shared" si="1"/>
        <v/>
      </c>
      <c r="M34" s="54"/>
      <c r="N34" s="77"/>
      <c r="O34" s="64"/>
      <c r="P34" s="65" t="str">
        <f>IFERROR(
IF(O34="","",
VLOOKUP(O34,Apoio!$F$5:$J$9,2,0)),"-")</f>
        <v/>
      </c>
      <c r="Q34" s="66" t="str">
        <f>IFERROR(
IF(O34="","",
VLOOKUP(O34,Apoio!$F$5:$J$9,3,0)),"-")</f>
        <v/>
      </c>
      <c r="R34" s="66" t="str">
        <f>IFERROR(
IF(O34="","",
VLOOKUP(O34,Apoio!$F$5:$J$9,4,0)),"-")</f>
        <v/>
      </c>
      <c r="S34" s="67" t="str">
        <f>IFERROR(
IF(O34="","",
VLOOKUP(O34,Apoio!$F$5:$J$9,5,0)),"-")</f>
        <v/>
      </c>
      <c r="T34" s="52"/>
    </row>
    <row r="35" spans="1:20" ht="75" customHeight="1">
      <c r="A35" s="55"/>
      <c r="B35" s="68">
        <f>'Passo 01'!$D$35</f>
        <v>0</v>
      </c>
      <c r="C35" s="80"/>
      <c r="D35" s="54"/>
      <c r="E35" s="70" t="s">
        <v>90</v>
      </c>
      <c r="F35" s="70" t="str">
        <f t="shared" si="0"/>
        <v/>
      </c>
      <c r="G35" s="391"/>
      <c r="H35" s="388"/>
      <c r="I35" s="388"/>
      <c r="J35" s="388"/>
      <c r="K35" s="71" t="str">
        <f>IF(J35="","",
VLOOKUP(J35,Apoio!$B$4:$C$24,2,0))</f>
        <v/>
      </c>
      <c r="L35" s="71" t="str">
        <f t="shared" si="1"/>
        <v/>
      </c>
      <c r="M35" s="54"/>
      <c r="N35" s="72"/>
      <c r="O35" s="82"/>
      <c r="P35" s="74" t="str">
        <f>IFERROR(
IF(O35="","",
VLOOKUP(O35,Apoio!$F$5:$J$9,2,0)),"-")</f>
        <v/>
      </c>
      <c r="Q35" s="66" t="str">
        <f>IFERROR(
IF(O35="","",
VLOOKUP(O35,Apoio!$F$5:$J$9,3,0)),"-")</f>
        <v/>
      </c>
      <c r="R35" s="66" t="str">
        <f>IFERROR(
IF(O35="","",
VLOOKUP(O35,Apoio!$F$5:$J$9,4,0)),"-")</f>
        <v/>
      </c>
      <c r="S35" s="67" t="str">
        <f>IFERROR(
IF(O35="","",
VLOOKUP(O35,Apoio!$F$5:$J$9,5,0)),"-")</f>
        <v/>
      </c>
      <c r="T35" s="52"/>
    </row>
    <row r="36" spans="1:20" ht="75" customHeight="1">
      <c r="A36" s="55"/>
      <c r="B36" s="56">
        <f>'Passo 01'!$D$35</f>
        <v>0</v>
      </c>
      <c r="C36" s="83"/>
      <c r="D36" s="54"/>
      <c r="E36" s="76" t="s">
        <v>91</v>
      </c>
      <c r="F36" s="76" t="str">
        <f t="shared" si="0"/>
        <v/>
      </c>
      <c r="G36" s="392"/>
      <c r="H36" s="389"/>
      <c r="I36" s="389"/>
      <c r="J36" s="389"/>
      <c r="K36" s="62" t="str">
        <f>IF(J36="","",
VLOOKUP(J36,Apoio!$B$4:$C$24,2,0))</f>
        <v/>
      </c>
      <c r="L36" s="62" t="str">
        <f t="shared" si="1"/>
        <v/>
      </c>
      <c r="M36" s="54"/>
      <c r="N36" s="77"/>
      <c r="O36" s="86"/>
      <c r="P36" s="65" t="str">
        <f>IFERROR(
IF(O36="","",
VLOOKUP(O36,Apoio!$F$5:$J$9,2,0)),"-")</f>
        <v/>
      </c>
      <c r="Q36" s="66" t="str">
        <f>IFERROR(
IF(O36="","",
VLOOKUP(O36,Apoio!$F$5:$J$9,3,0)),"-")</f>
        <v/>
      </c>
      <c r="R36" s="66" t="str">
        <f>IFERROR(
IF(O36="","",
VLOOKUP(O36,Apoio!$F$5:$J$9,4,0)),"-")</f>
        <v/>
      </c>
      <c r="S36" s="67" t="str">
        <f>IFERROR(
IF(O36="","",
VLOOKUP(O36,Apoio!$F$5:$J$9,5,0)),"-")</f>
        <v/>
      </c>
      <c r="T36" s="52"/>
    </row>
    <row r="37" spans="1:20" ht="75" customHeight="1">
      <c r="A37" s="55"/>
      <c r="B37" s="68">
        <f>'Passo 01'!$D$35</f>
        <v>0</v>
      </c>
      <c r="C37" s="80"/>
      <c r="D37" s="54"/>
      <c r="E37" s="70" t="s">
        <v>92</v>
      </c>
      <c r="F37" s="70" t="str">
        <f t="shared" si="0"/>
        <v/>
      </c>
      <c r="G37" s="391"/>
      <c r="H37" s="388"/>
      <c r="I37" s="388"/>
      <c r="J37" s="388"/>
      <c r="K37" s="71" t="str">
        <f>IF(J37="","",
VLOOKUP(J37,Apoio!$B$4:$C$24,2,0))</f>
        <v/>
      </c>
      <c r="L37" s="71" t="str">
        <f t="shared" si="1"/>
        <v/>
      </c>
      <c r="M37" s="54"/>
      <c r="N37" s="72"/>
      <c r="O37" s="82"/>
      <c r="P37" s="74" t="str">
        <f>IFERROR(
IF(O37="","",
VLOOKUP(O37,Apoio!$F$5:$J$9,2,0)),"-")</f>
        <v/>
      </c>
      <c r="Q37" s="66" t="str">
        <f>IFERROR(
IF(O37="","",
VLOOKUP(O37,Apoio!$F$5:$J$9,3,0)),"-")</f>
        <v/>
      </c>
      <c r="R37" s="66" t="str">
        <f>IFERROR(
IF(O37="","",
VLOOKUP(O37,Apoio!$F$5:$J$9,4,0)),"-")</f>
        <v/>
      </c>
      <c r="S37" s="67" t="str">
        <f>IFERROR(
IF(O37="","",
VLOOKUP(O37,Apoio!$F$5:$J$9,5,0)),"-")</f>
        <v/>
      </c>
      <c r="T37" s="52"/>
    </row>
    <row r="38" spans="1:20" ht="75" customHeight="1">
      <c r="A38" s="55"/>
      <c r="B38" s="56">
        <f>'Passo 01'!$D$35</f>
        <v>0</v>
      </c>
      <c r="C38" s="83"/>
      <c r="D38" s="54"/>
      <c r="E38" s="76" t="s">
        <v>93</v>
      </c>
      <c r="F38" s="76" t="str">
        <f t="shared" si="0"/>
        <v/>
      </c>
      <c r="G38" s="392"/>
      <c r="H38" s="389"/>
      <c r="I38" s="389"/>
      <c r="J38" s="389"/>
      <c r="K38" s="62" t="str">
        <f>IF(J38="","",
VLOOKUP(J38,Apoio!$B$4:$C$24,2,0))</f>
        <v/>
      </c>
      <c r="L38" s="62" t="str">
        <f t="shared" si="1"/>
        <v/>
      </c>
      <c r="M38" s="54"/>
      <c r="N38" s="77"/>
      <c r="O38" s="86"/>
      <c r="P38" s="65" t="str">
        <f>IFERROR(
IF(O38="","",
VLOOKUP(O38,Apoio!$F$5:$J$9,2,0)),"-")</f>
        <v/>
      </c>
      <c r="Q38" s="66" t="str">
        <f>IFERROR(
IF(O38="","",
VLOOKUP(O38,Apoio!$F$5:$J$9,3,0)),"-")</f>
        <v/>
      </c>
      <c r="R38" s="66" t="str">
        <f>IFERROR(
IF(O38="","",
VLOOKUP(O38,Apoio!$F$5:$J$9,4,0)),"-")</f>
        <v/>
      </c>
      <c r="S38" s="67" t="str">
        <f>IFERROR(
IF(O38="","",
VLOOKUP(O38,Apoio!$F$5:$J$9,5,0)),"-")</f>
        <v/>
      </c>
      <c r="T38" s="52"/>
    </row>
    <row r="39" spans="1:20" ht="75" customHeight="1">
      <c r="A39" s="55"/>
      <c r="B39" s="68">
        <f>'Passo 01'!$D$35</f>
        <v>0</v>
      </c>
      <c r="C39" s="80"/>
      <c r="D39" s="54"/>
      <c r="E39" s="70" t="s">
        <v>94</v>
      </c>
      <c r="F39" s="70" t="str">
        <f t="shared" si="0"/>
        <v/>
      </c>
      <c r="G39" s="391"/>
      <c r="H39" s="388"/>
      <c r="I39" s="388"/>
      <c r="J39" s="388"/>
      <c r="K39" s="71" t="str">
        <f>IF(J39="","",
VLOOKUP(J39,Apoio!$B$4:$C$24,2,0))</f>
        <v/>
      </c>
      <c r="L39" s="71" t="str">
        <f t="shared" si="1"/>
        <v/>
      </c>
      <c r="M39" s="54"/>
      <c r="N39" s="72"/>
      <c r="O39" s="82"/>
      <c r="P39" s="74" t="str">
        <f>IFERROR(
IF(O39="","",
VLOOKUP(O39,Apoio!$F$5:$J$9,2,0)),"-")</f>
        <v/>
      </c>
      <c r="Q39" s="66" t="str">
        <f>IFERROR(
IF(O39="","",
VLOOKUP(O39,Apoio!$F$5:$J$9,3,0)),"-")</f>
        <v/>
      </c>
      <c r="R39" s="66" t="str">
        <f>IFERROR(
IF(O39="","",
VLOOKUP(O39,Apoio!$F$5:$J$9,4,0)),"-")</f>
        <v/>
      </c>
      <c r="S39" s="67" t="str">
        <f>IFERROR(
IF(O39="","",
VLOOKUP(O39,Apoio!$F$5:$J$9,5,0)),"-")</f>
        <v/>
      </c>
      <c r="T39" s="52"/>
    </row>
    <row r="40" spans="1:20" ht="75" customHeight="1">
      <c r="A40" s="55"/>
      <c r="B40" s="56">
        <f>'Passo 01'!$D$35</f>
        <v>0</v>
      </c>
      <c r="C40" s="83"/>
      <c r="D40" s="54"/>
      <c r="E40" s="76" t="s">
        <v>95</v>
      </c>
      <c r="F40" s="76" t="str">
        <f t="shared" si="0"/>
        <v/>
      </c>
      <c r="G40" s="392"/>
      <c r="H40" s="389"/>
      <c r="I40" s="389"/>
      <c r="J40" s="389"/>
      <c r="K40" s="62" t="str">
        <f>IF(J40="","",
VLOOKUP(J40,Apoio!$B$4:$C$24,2,0))</f>
        <v/>
      </c>
      <c r="L40" s="62" t="str">
        <f t="shared" si="1"/>
        <v/>
      </c>
      <c r="M40" s="54"/>
      <c r="N40" s="77"/>
      <c r="O40" s="86"/>
      <c r="P40" s="65" t="str">
        <f>IFERROR(
IF(O40="","",
VLOOKUP(O40,Apoio!$F$5:$J$9,2,0)),"-")</f>
        <v/>
      </c>
      <c r="Q40" s="66" t="str">
        <f>IFERROR(
IF(O40="","",
VLOOKUP(O40,Apoio!$F$5:$J$9,3,0)),"-")</f>
        <v/>
      </c>
      <c r="R40" s="66" t="str">
        <f>IFERROR(
IF(O40="","",
VLOOKUP(O40,Apoio!$F$5:$J$9,4,0)),"-")</f>
        <v/>
      </c>
      <c r="S40" s="67" t="str">
        <f>IFERROR(
IF(O40="","",
VLOOKUP(O40,Apoio!$F$5:$J$9,5,0)),"-")</f>
        <v/>
      </c>
      <c r="T40" s="52"/>
    </row>
    <row r="41" spans="1:20" ht="75" customHeight="1">
      <c r="A41" s="55"/>
      <c r="B41" s="68">
        <f>'Passo 01'!$D$35</f>
        <v>0</v>
      </c>
      <c r="C41" s="80"/>
      <c r="D41" s="54"/>
      <c r="E41" s="70" t="s">
        <v>96</v>
      </c>
      <c r="F41" s="70" t="str">
        <f t="shared" si="0"/>
        <v/>
      </c>
      <c r="G41" s="391"/>
      <c r="H41" s="388"/>
      <c r="I41" s="388"/>
      <c r="J41" s="388"/>
      <c r="K41" s="71" t="str">
        <f>IF(J41="","",
VLOOKUP(J41,Apoio!$B$4:$C$24,2,0))</f>
        <v/>
      </c>
      <c r="L41" s="71" t="str">
        <f t="shared" si="1"/>
        <v/>
      </c>
      <c r="M41" s="54"/>
      <c r="N41" s="72"/>
      <c r="O41" s="82"/>
      <c r="P41" s="74" t="str">
        <f>IFERROR(
IF(O41="","",
VLOOKUP(O41,Apoio!$F$5:$J$9,2,0)),"-")</f>
        <v/>
      </c>
      <c r="Q41" s="66" t="str">
        <f>IFERROR(
IF(O41="","",
VLOOKUP(O41,Apoio!$F$5:$J$9,3,0)),"-")</f>
        <v/>
      </c>
      <c r="R41" s="66" t="str">
        <f>IFERROR(
IF(O41="","",
VLOOKUP(O41,Apoio!$F$5:$J$9,4,0)),"-")</f>
        <v/>
      </c>
      <c r="S41" s="67" t="str">
        <f>IFERROR(
IF(O41="","",
VLOOKUP(O41,Apoio!$F$5:$J$9,5,0)),"-")</f>
        <v/>
      </c>
      <c r="T41" s="52"/>
    </row>
    <row r="42" spans="1:20" ht="75" customHeight="1">
      <c r="A42" s="55"/>
      <c r="B42" s="56">
        <f>'Passo 01'!$D$35</f>
        <v>0</v>
      </c>
      <c r="C42" s="83"/>
      <c r="D42" s="54"/>
      <c r="E42" s="76" t="s">
        <v>97</v>
      </c>
      <c r="F42" s="76" t="str">
        <f t="shared" si="0"/>
        <v/>
      </c>
      <c r="G42" s="392"/>
      <c r="H42" s="389"/>
      <c r="I42" s="389"/>
      <c r="J42" s="389"/>
      <c r="K42" s="62" t="str">
        <f>IF(J42="","",
VLOOKUP(J42,Apoio!$B$4:$C$24,2,0))</f>
        <v/>
      </c>
      <c r="L42" s="62" t="str">
        <f t="shared" si="1"/>
        <v/>
      </c>
      <c r="M42" s="54"/>
      <c r="N42" s="77"/>
      <c r="O42" s="86"/>
      <c r="P42" s="65" t="str">
        <f>IFERROR(
IF(O42="","",
VLOOKUP(O42,Apoio!$F$5:$J$9,2,0)),"-")</f>
        <v/>
      </c>
      <c r="Q42" s="66" t="str">
        <f>IFERROR(
IF(O42="","",
VLOOKUP(O42,Apoio!$F$5:$J$9,3,0)),"-")</f>
        <v/>
      </c>
      <c r="R42" s="66" t="str">
        <f>IFERROR(
IF(O42="","",
VLOOKUP(O42,Apoio!$F$5:$J$9,4,0)),"-")</f>
        <v/>
      </c>
      <c r="S42" s="67" t="str">
        <f>IFERROR(
IF(O42="","",
VLOOKUP(O42,Apoio!$F$5:$J$9,5,0)),"-")</f>
        <v/>
      </c>
      <c r="T42" s="52"/>
    </row>
    <row r="43" spans="1:20" ht="75" customHeight="1">
      <c r="A43" s="55"/>
      <c r="B43" s="68">
        <f>'Passo 01'!$D$35</f>
        <v>0</v>
      </c>
      <c r="C43" s="80"/>
      <c r="D43" s="54"/>
      <c r="E43" s="70" t="s">
        <v>98</v>
      </c>
      <c r="F43" s="70" t="str">
        <f t="shared" si="0"/>
        <v/>
      </c>
      <c r="G43" s="391"/>
      <c r="H43" s="388"/>
      <c r="I43" s="388"/>
      <c r="J43" s="388"/>
      <c r="K43" s="71" t="str">
        <f>IF(J43="","",
VLOOKUP(J43,Apoio!$B$4:$C$24,2,0))</f>
        <v/>
      </c>
      <c r="L43" s="71" t="str">
        <f t="shared" si="1"/>
        <v/>
      </c>
      <c r="M43" s="54"/>
      <c r="N43" s="72"/>
      <c r="O43" s="82"/>
      <c r="P43" s="74" t="str">
        <f>IFERROR(
IF(O43="","",
VLOOKUP(O43,Apoio!$F$5:$J$9,2,0)),"-")</f>
        <v/>
      </c>
      <c r="Q43" s="66" t="str">
        <f>IFERROR(
IF(O43="","",
VLOOKUP(O43,Apoio!$F$5:$J$9,3,0)),"-")</f>
        <v/>
      </c>
      <c r="R43" s="66" t="str">
        <f>IFERROR(
IF(O43="","",
VLOOKUP(O43,Apoio!$F$5:$J$9,4,0)),"-")</f>
        <v/>
      </c>
      <c r="S43" s="67" t="str">
        <f>IFERROR(
IF(O43="","",
VLOOKUP(O43,Apoio!$F$5:$J$9,5,0)),"-")</f>
        <v/>
      </c>
      <c r="T43" s="52"/>
    </row>
    <row r="44" spans="1:20" ht="75" customHeight="1">
      <c r="A44" s="55"/>
      <c r="B44" s="56">
        <f>'Passo 01'!$D$35</f>
        <v>0</v>
      </c>
      <c r="C44" s="83"/>
      <c r="D44" s="54"/>
      <c r="E44" s="76" t="s">
        <v>99</v>
      </c>
      <c r="F44" s="76" t="str">
        <f t="shared" si="0"/>
        <v/>
      </c>
      <c r="G44" s="392"/>
      <c r="H44" s="389"/>
      <c r="I44" s="389"/>
      <c r="J44" s="389"/>
      <c r="K44" s="62" t="str">
        <f>IF(J44="","",
VLOOKUP(J44,Apoio!$B$4:$C$24,2,0))</f>
        <v/>
      </c>
      <c r="L44" s="62" t="str">
        <f t="shared" si="1"/>
        <v/>
      </c>
      <c r="M44" s="54"/>
      <c r="N44" s="77"/>
      <c r="O44" s="64"/>
      <c r="P44" s="65" t="str">
        <f>IFERROR(
IF(O44="","",
VLOOKUP(O44,Apoio!$F$5:$J$9,2,0)),"-")</f>
        <v/>
      </c>
      <c r="Q44" s="66" t="str">
        <f>IFERROR(
IF(O44="","",
VLOOKUP(O44,Apoio!$F$5:$J$9,3,0)),"-")</f>
        <v/>
      </c>
      <c r="R44" s="66" t="str">
        <f>IFERROR(
IF(O44="","",
VLOOKUP(O44,Apoio!$F$5:$J$9,4,0)),"-")</f>
        <v/>
      </c>
      <c r="S44" s="67" t="str">
        <f>IFERROR(
IF(O44="","",
VLOOKUP(O44,Apoio!$F$5:$J$9,5,0)),"-")</f>
        <v/>
      </c>
      <c r="T44" s="52"/>
    </row>
    <row r="45" spans="1:20" ht="75" customHeight="1">
      <c r="A45" s="55"/>
      <c r="B45" s="68">
        <f>'Passo 01'!$D$35</f>
        <v>0</v>
      </c>
      <c r="C45" s="80"/>
      <c r="D45" s="54"/>
      <c r="E45" s="70" t="s">
        <v>100</v>
      </c>
      <c r="F45" s="70" t="str">
        <f t="shared" si="0"/>
        <v/>
      </c>
      <c r="G45" s="391"/>
      <c r="H45" s="388"/>
      <c r="I45" s="388"/>
      <c r="J45" s="388"/>
      <c r="K45" s="71" t="str">
        <f>IF(J45="","",
VLOOKUP(J45,Apoio!$B$4:$C$24,2,0))</f>
        <v/>
      </c>
      <c r="L45" s="71" t="str">
        <f t="shared" si="1"/>
        <v/>
      </c>
      <c r="M45" s="54"/>
      <c r="N45" s="72"/>
      <c r="O45" s="73"/>
      <c r="P45" s="74" t="str">
        <f>IFERROR(
IF(O45="","",
VLOOKUP(O45,Apoio!$F$5:$J$9,2,0)),"-")</f>
        <v/>
      </c>
      <c r="Q45" s="66" t="str">
        <f>IFERROR(
IF(O45="","",
VLOOKUP(O45,Apoio!$F$5:$J$9,3,0)),"-")</f>
        <v/>
      </c>
      <c r="R45" s="66" t="str">
        <f>IFERROR(
IF(O45="","",
VLOOKUP(O45,Apoio!$F$5:$J$9,4,0)),"-")</f>
        <v/>
      </c>
      <c r="S45" s="67" t="str">
        <f>IFERROR(
IF(O45="","",
VLOOKUP(O45,Apoio!$F$5:$J$9,5,0)),"-")</f>
        <v/>
      </c>
      <c r="T45" s="52"/>
    </row>
    <row r="46" spans="1:20" ht="75" customHeight="1">
      <c r="A46" s="55"/>
      <c r="B46" s="56">
        <f>'Passo 01'!$D$35</f>
        <v>0</v>
      </c>
      <c r="C46" s="83"/>
      <c r="D46" s="54"/>
      <c r="E46" s="76" t="s">
        <v>101</v>
      </c>
      <c r="F46" s="76" t="str">
        <f t="shared" si="0"/>
        <v/>
      </c>
      <c r="G46" s="392"/>
      <c r="H46" s="389"/>
      <c r="I46" s="389"/>
      <c r="J46" s="389"/>
      <c r="K46" s="62" t="str">
        <f>IF(J46="","",
VLOOKUP(J46,Apoio!$B$4:$C$24,2,0))</f>
        <v/>
      </c>
      <c r="L46" s="62" t="str">
        <f t="shared" si="1"/>
        <v/>
      </c>
      <c r="M46" s="54"/>
      <c r="N46" s="77"/>
      <c r="O46" s="64"/>
      <c r="P46" s="65" t="str">
        <f>IFERROR(
IF(O46="","",
VLOOKUP(O46,Apoio!$F$5:$J$9,2,0)),"-")</f>
        <v/>
      </c>
      <c r="Q46" s="66" t="str">
        <f>IFERROR(
IF(O46="","",
VLOOKUP(O46,Apoio!$F$5:$J$9,3,0)),"-")</f>
        <v/>
      </c>
      <c r="R46" s="66" t="str">
        <f>IFERROR(
IF(O46="","",
VLOOKUP(O46,Apoio!$F$5:$J$9,4,0)),"-")</f>
        <v/>
      </c>
      <c r="S46" s="67" t="str">
        <f>IFERROR(
IF(O46="","",
VLOOKUP(O46,Apoio!$F$5:$J$9,5,0)),"-")</f>
        <v/>
      </c>
      <c r="T46" s="52"/>
    </row>
    <row r="47" spans="1:20" ht="75" customHeight="1">
      <c r="A47" s="55"/>
      <c r="B47" s="68">
        <f>'Passo 01'!$D$35</f>
        <v>0</v>
      </c>
      <c r="C47" s="80"/>
      <c r="D47" s="54"/>
      <c r="E47" s="70" t="s">
        <v>102</v>
      </c>
      <c r="F47" s="70" t="str">
        <f t="shared" si="0"/>
        <v/>
      </c>
      <c r="G47" s="391"/>
      <c r="H47" s="388"/>
      <c r="I47" s="388"/>
      <c r="J47" s="388"/>
      <c r="K47" s="71" t="str">
        <f>IF(J47="","",
VLOOKUP(J47,Apoio!$B$4:$C$24,2,0))</f>
        <v/>
      </c>
      <c r="L47" s="71" t="str">
        <f t="shared" si="1"/>
        <v/>
      </c>
      <c r="M47" s="54"/>
      <c r="N47" s="72"/>
      <c r="O47" s="82"/>
      <c r="P47" s="74" t="str">
        <f>IFERROR(
IF(O47="","",
VLOOKUP(O47,Apoio!$F$5:$J$9,2,0)),"-")</f>
        <v/>
      </c>
      <c r="Q47" s="66" t="str">
        <f>IFERROR(
IF(O47="","",
VLOOKUP(O47,Apoio!$F$5:$J$9,3,0)),"-")</f>
        <v/>
      </c>
      <c r="R47" s="66" t="str">
        <f>IFERROR(
IF(O47="","",
VLOOKUP(O47,Apoio!$F$5:$J$9,4,0)),"-")</f>
        <v/>
      </c>
      <c r="S47" s="67" t="str">
        <f>IFERROR(
IF(O47="","",
VLOOKUP(O47,Apoio!$F$5:$J$9,5,0)),"-")</f>
        <v/>
      </c>
      <c r="T47" s="52"/>
    </row>
    <row r="48" spans="1:20" ht="75" customHeight="1">
      <c r="A48" s="55"/>
      <c r="B48" s="56">
        <f>'Passo 01'!$D$35</f>
        <v>0</v>
      </c>
      <c r="C48" s="83"/>
      <c r="D48" s="54"/>
      <c r="E48" s="76" t="s">
        <v>103</v>
      </c>
      <c r="F48" s="76" t="str">
        <f t="shared" si="0"/>
        <v/>
      </c>
      <c r="G48" s="392"/>
      <c r="H48" s="389"/>
      <c r="I48" s="389"/>
      <c r="J48" s="389"/>
      <c r="K48" s="62" t="str">
        <f>IF(J48="","",
VLOOKUP(J48,Apoio!$B$4:$C$24,2,0))</f>
        <v/>
      </c>
      <c r="L48" s="62" t="str">
        <f t="shared" si="1"/>
        <v/>
      </c>
      <c r="M48" s="54"/>
      <c r="N48" s="77"/>
      <c r="O48" s="86"/>
      <c r="P48" s="65" t="str">
        <f>IFERROR(
IF(O48="","",
VLOOKUP(O48,Apoio!$F$5:$J$9,2,0)),"-")</f>
        <v/>
      </c>
      <c r="Q48" s="66" t="str">
        <f>IFERROR(
IF(O48="","",
VLOOKUP(O48,Apoio!$F$5:$J$9,3,0)),"-")</f>
        <v/>
      </c>
      <c r="R48" s="66" t="str">
        <f>IFERROR(
IF(O48="","",
VLOOKUP(O48,Apoio!$F$5:$J$9,4,0)),"-")</f>
        <v/>
      </c>
      <c r="S48" s="67" t="str">
        <f>IFERROR(
IF(O48="","",
VLOOKUP(O48,Apoio!$F$5:$J$9,5,0)),"-")</f>
        <v/>
      </c>
      <c r="T48" s="52"/>
    </row>
    <row r="49" spans="1:20" ht="75" customHeight="1">
      <c r="A49" s="55"/>
      <c r="B49" s="68">
        <f>'Passo 01'!$D$35</f>
        <v>0</v>
      </c>
      <c r="C49" s="80"/>
      <c r="D49" s="54"/>
      <c r="E49" s="70" t="s">
        <v>104</v>
      </c>
      <c r="F49" s="70" t="str">
        <f t="shared" si="0"/>
        <v/>
      </c>
      <c r="G49" s="391"/>
      <c r="H49" s="388"/>
      <c r="I49" s="388"/>
      <c r="J49" s="388"/>
      <c r="K49" s="71" t="str">
        <f>IF(J49="","",
VLOOKUP(J49,Apoio!$B$4:$C$24,2,0))</f>
        <v/>
      </c>
      <c r="L49" s="71" t="str">
        <f t="shared" si="1"/>
        <v/>
      </c>
      <c r="M49" s="54"/>
      <c r="N49" s="72"/>
      <c r="O49" s="82"/>
      <c r="P49" s="74" t="str">
        <f>IFERROR(
IF(O49="","",
VLOOKUP(O49,Apoio!$F$5:$J$9,2,0)),"-")</f>
        <v/>
      </c>
      <c r="Q49" s="66" t="str">
        <f>IFERROR(
IF(O49="","",
VLOOKUP(O49,Apoio!$F$5:$J$9,3,0)),"-")</f>
        <v/>
      </c>
      <c r="R49" s="66" t="str">
        <f>IFERROR(
IF(O49="","",
VLOOKUP(O49,Apoio!$F$5:$J$9,4,0)),"-")</f>
        <v/>
      </c>
      <c r="S49" s="67" t="str">
        <f>IFERROR(
IF(O49="","",
VLOOKUP(O49,Apoio!$F$5:$J$9,5,0)),"-")</f>
        <v/>
      </c>
      <c r="T49" s="52"/>
    </row>
    <row r="50" spans="1:20" ht="75" customHeight="1">
      <c r="A50" s="55"/>
      <c r="B50" s="56">
        <f>'Passo 01'!$D$35</f>
        <v>0</v>
      </c>
      <c r="C50" s="83"/>
      <c r="D50" s="54"/>
      <c r="E50" s="76" t="s">
        <v>105</v>
      </c>
      <c r="F50" s="76" t="str">
        <f t="shared" si="0"/>
        <v/>
      </c>
      <c r="G50" s="392"/>
      <c r="H50" s="389"/>
      <c r="I50" s="389"/>
      <c r="J50" s="389"/>
      <c r="K50" s="62" t="str">
        <f>IF(J50="","",
VLOOKUP(J50,Apoio!$B$4:$C$24,2,0))</f>
        <v/>
      </c>
      <c r="L50" s="62" t="str">
        <f t="shared" si="1"/>
        <v/>
      </c>
      <c r="M50" s="54"/>
      <c r="N50" s="77"/>
      <c r="O50" s="86"/>
      <c r="P50" s="65" t="str">
        <f>IFERROR(
IF(O50="","",
VLOOKUP(O50,Apoio!$F$5:$J$9,2,0)),"-")</f>
        <v/>
      </c>
      <c r="Q50" s="66" t="str">
        <f>IFERROR(
IF(O50="","",
VLOOKUP(O50,Apoio!$F$5:$J$9,3,0)),"-")</f>
        <v/>
      </c>
      <c r="R50" s="66" t="str">
        <f>IFERROR(
IF(O50="","",
VLOOKUP(O50,Apoio!$F$5:$J$9,4,0)),"-")</f>
        <v/>
      </c>
      <c r="S50" s="67" t="str">
        <f>IFERROR(
IF(O50="","",
VLOOKUP(O50,Apoio!$F$5:$J$9,5,0)),"-")</f>
        <v/>
      </c>
      <c r="T50" s="52"/>
    </row>
    <row r="51" spans="1:20" ht="75" customHeight="1">
      <c r="A51" s="55"/>
      <c r="B51" s="68">
        <f>'Passo 01'!$D$35</f>
        <v>0</v>
      </c>
      <c r="C51" s="80"/>
      <c r="D51" s="54"/>
      <c r="E51" s="70" t="s">
        <v>106</v>
      </c>
      <c r="F51" s="70" t="str">
        <f t="shared" si="0"/>
        <v/>
      </c>
      <c r="G51" s="391"/>
      <c r="H51" s="388"/>
      <c r="I51" s="388"/>
      <c r="J51" s="388"/>
      <c r="K51" s="71" t="str">
        <f>IF(J51="","",
VLOOKUP(J51,Apoio!$B$4:$C$24,2,0))</f>
        <v/>
      </c>
      <c r="L51" s="71" t="str">
        <f t="shared" si="1"/>
        <v/>
      </c>
      <c r="M51" s="54"/>
      <c r="N51" s="72"/>
      <c r="O51" s="82"/>
      <c r="P51" s="74" t="str">
        <f>IFERROR(
IF(O51="","",
VLOOKUP(O51,Apoio!$F$5:$J$9,2,0)),"-")</f>
        <v/>
      </c>
      <c r="Q51" s="66" t="str">
        <f>IFERROR(
IF(O51="","",
VLOOKUP(O51,Apoio!$F$5:$J$9,3,0)),"-")</f>
        <v/>
      </c>
      <c r="R51" s="66" t="str">
        <f>IFERROR(
IF(O51="","",
VLOOKUP(O51,Apoio!$F$5:$J$9,4,0)),"-")</f>
        <v/>
      </c>
      <c r="S51" s="67" t="str">
        <f>IFERROR(
IF(O51="","",
VLOOKUP(O51,Apoio!$F$5:$J$9,5,0)),"-")</f>
        <v/>
      </c>
      <c r="T51" s="52"/>
    </row>
    <row r="52" spans="1:20" ht="75" customHeight="1">
      <c r="A52" s="55"/>
      <c r="B52" s="56">
        <f>'Passo 01'!$D$35</f>
        <v>0</v>
      </c>
      <c r="C52" s="83"/>
      <c r="D52" s="54"/>
      <c r="E52" s="76" t="s">
        <v>107</v>
      </c>
      <c r="F52" s="76" t="str">
        <f t="shared" si="0"/>
        <v/>
      </c>
      <c r="G52" s="392"/>
      <c r="H52" s="389"/>
      <c r="I52" s="389"/>
      <c r="J52" s="389"/>
      <c r="K52" s="62" t="str">
        <f>IF(J52="","",
VLOOKUP(J52,Apoio!$B$4:$C$24,2,0))</f>
        <v/>
      </c>
      <c r="L52" s="62" t="str">
        <f t="shared" si="1"/>
        <v/>
      </c>
      <c r="M52" s="54"/>
      <c r="N52" s="77"/>
      <c r="O52" s="86"/>
      <c r="P52" s="65" t="str">
        <f>IFERROR(
IF(O52="","",
VLOOKUP(O52,Apoio!$F$5:$J$9,2,0)),"-")</f>
        <v/>
      </c>
      <c r="Q52" s="66" t="str">
        <f>IFERROR(
IF(O52="","",
VLOOKUP(O52,Apoio!$F$5:$J$9,3,0)),"-")</f>
        <v/>
      </c>
      <c r="R52" s="66" t="str">
        <f>IFERROR(
IF(O52="","",
VLOOKUP(O52,Apoio!$F$5:$J$9,4,0)),"-")</f>
        <v/>
      </c>
      <c r="S52" s="67" t="str">
        <f>IFERROR(
IF(O52="","",
VLOOKUP(O52,Apoio!$F$5:$J$9,5,0)),"-")</f>
        <v/>
      </c>
      <c r="T52" s="52"/>
    </row>
    <row r="53" spans="1:20" ht="75" customHeight="1">
      <c r="A53" s="55"/>
      <c r="B53" s="68">
        <f>'Passo 01'!$D$35</f>
        <v>0</v>
      </c>
      <c r="C53" s="80"/>
      <c r="D53" s="54"/>
      <c r="E53" s="70" t="s">
        <v>108</v>
      </c>
      <c r="F53" s="70" t="str">
        <f t="shared" si="0"/>
        <v/>
      </c>
      <c r="G53" s="391"/>
      <c r="H53" s="388"/>
      <c r="I53" s="388"/>
      <c r="J53" s="388"/>
      <c r="K53" s="71" t="str">
        <f>IF(J53="","",
VLOOKUP(J53,Apoio!$B$4:$C$24,2,0))</f>
        <v/>
      </c>
      <c r="L53" s="71" t="str">
        <f t="shared" si="1"/>
        <v/>
      </c>
      <c r="M53" s="54"/>
      <c r="N53" s="72"/>
      <c r="O53" s="82"/>
      <c r="P53" s="74" t="str">
        <f>IFERROR(
IF(O53="","",
VLOOKUP(O53,Apoio!$F$5:$J$9,2,0)),"-")</f>
        <v/>
      </c>
      <c r="Q53" s="66" t="str">
        <f>IFERROR(
IF(O53="","",
VLOOKUP(O53,Apoio!$F$5:$J$9,3,0)),"-")</f>
        <v/>
      </c>
      <c r="R53" s="66" t="str">
        <f>IFERROR(
IF(O53="","",
VLOOKUP(O53,Apoio!$F$5:$J$9,4,0)),"-")</f>
        <v/>
      </c>
      <c r="S53" s="67" t="str">
        <f>IFERROR(
IF(O53="","",
VLOOKUP(O53,Apoio!$F$5:$J$9,5,0)),"-")</f>
        <v/>
      </c>
      <c r="T53" s="52"/>
    </row>
    <row r="54" spans="1:20" ht="75" customHeight="1">
      <c r="A54" s="55"/>
      <c r="B54" s="56">
        <f>'Passo 01'!$D$35</f>
        <v>0</v>
      </c>
      <c r="C54" s="83"/>
      <c r="D54" s="54"/>
      <c r="E54" s="76" t="s">
        <v>109</v>
      </c>
      <c r="F54" s="76" t="str">
        <f t="shared" si="0"/>
        <v/>
      </c>
      <c r="G54" s="392"/>
      <c r="H54" s="389"/>
      <c r="I54" s="389"/>
      <c r="J54" s="389"/>
      <c r="K54" s="62" t="str">
        <f>IF(J54="","",
VLOOKUP(J54,Apoio!$B$4:$C$24,2,0))</f>
        <v/>
      </c>
      <c r="L54" s="62" t="str">
        <f t="shared" si="1"/>
        <v/>
      </c>
      <c r="M54" s="54"/>
      <c r="N54" s="77"/>
      <c r="O54" s="86"/>
      <c r="P54" s="65" t="str">
        <f>IFERROR(
IF(O54="","",
VLOOKUP(O54,Apoio!$F$5:$J$9,2,0)),"-")</f>
        <v/>
      </c>
      <c r="Q54" s="66" t="str">
        <f>IFERROR(
IF(O54="","",
VLOOKUP(O54,Apoio!$F$5:$J$9,3,0)),"-")</f>
        <v/>
      </c>
      <c r="R54" s="66" t="str">
        <f>IFERROR(
IF(O54="","",
VLOOKUP(O54,Apoio!$F$5:$J$9,4,0)),"-")</f>
        <v/>
      </c>
      <c r="S54" s="67" t="str">
        <f>IFERROR(
IF(O54="","",
VLOOKUP(O54,Apoio!$F$5:$J$9,5,0)),"-")</f>
        <v/>
      </c>
      <c r="T54" s="52"/>
    </row>
    <row r="55" spans="1:20" ht="75" customHeight="1">
      <c r="A55" s="55"/>
      <c r="B55" s="68">
        <f>'Passo 01'!$D$35</f>
        <v>0</v>
      </c>
      <c r="C55" s="80"/>
      <c r="D55" s="54"/>
      <c r="E55" s="70" t="s">
        <v>110</v>
      </c>
      <c r="F55" s="70" t="str">
        <f t="shared" si="0"/>
        <v/>
      </c>
      <c r="G55" s="391"/>
      <c r="H55" s="388"/>
      <c r="I55" s="388"/>
      <c r="J55" s="388"/>
      <c r="K55" s="71" t="str">
        <f>IF(J55="","",
VLOOKUP(J55,Apoio!$B$4:$C$24,2,0))</f>
        <v/>
      </c>
      <c r="L55" s="71" t="str">
        <f t="shared" si="1"/>
        <v/>
      </c>
      <c r="M55" s="54"/>
      <c r="N55" s="72"/>
      <c r="O55" s="82"/>
      <c r="P55" s="74" t="str">
        <f>IFERROR(
IF(O55="","",
VLOOKUP(O55,Apoio!$F$5:$J$9,2,0)),"-")</f>
        <v/>
      </c>
      <c r="Q55" s="66" t="str">
        <f>IFERROR(
IF(O55="","",
VLOOKUP(O55,Apoio!$F$5:$J$9,3,0)),"-")</f>
        <v/>
      </c>
      <c r="R55" s="66" t="str">
        <f>IFERROR(
IF(O55="","",
VLOOKUP(O55,Apoio!$F$5:$J$9,4,0)),"-")</f>
        <v/>
      </c>
      <c r="S55" s="67" t="str">
        <f>IFERROR(
IF(O55="","",
VLOOKUP(O55,Apoio!$F$5:$J$9,5,0)),"-")</f>
        <v/>
      </c>
      <c r="T55" s="52"/>
    </row>
    <row r="56" spans="1:20" ht="75" customHeight="1">
      <c r="A56" s="55"/>
      <c r="B56" s="56">
        <f>'Passo 01'!$D$35</f>
        <v>0</v>
      </c>
      <c r="C56" s="83"/>
      <c r="D56" s="54"/>
      <c r="E56" s="76" t="s">
        <v>111</v>
      </c>
      <c r="F56" s="76" t="str">
        <f t="shared" si="0"/>
        <v/>
      </c>
      <c r="G56" s="392"/>
      <c r="H56" s="389"/>
      <c r="I56" s="389"/>
      <c r="J56" s="389"/>
      <c r="K56" s="62" t="str">
        <f>IF(J56="","",
VLOOKUP(J56,Apoio!$B$4:$C$24,2,0))</f>
        <v/>
      </c>
      <c r="L56" s="62" t="str">
        <f t="shared" si="1"/>
        <v/>
      </c>
      <c r="M56" s="54"/>
      <c r="N56" s="77"/>
      <c r="O56" s="64"/>
      <c r="P56" s="65" t="str">
        <f>IFERROR(
IF(O56="","",
VLOOKUP(O56,Apoio!$F$5:$J$9,2,0)),"-")</f>
        <v/>
      </c>
      <c r="Q56" s="66" t="str">
        <f>IFERROR(
IF(O56="","",
VLOOKUP(O56,Apoio!$F$5:$J$9,3,0)),"-")</f>
        <v/>
      </c>
      <c r="R56" s="66" t="str">
        <f>IFERROR(
IF(O56="","",
VLOOKUP(O56,Apoio!$F$5:$J$9,4,0)),"-")</f>
        <v/>
      </c>
      <c r="S56" s="67" t="str">
        <f>IFERROR(
IF(O56="","",
VLOOKUP(O56,Apoio!$F$5:$J$9,5,0)),"-")</f>
        <v/>
      </c>
      <c r="T56" s="52"/>
    </row>
    <row r="57" spans="1:20" ht="75" customHeight="1">
      <c r="A57" s="55"/>
      <c r="B57" s="68">
        <f>'Passo 01'!$D$35</f>
        <v>0</v>
      </c>
      <c r="C57" s="80"/>
      <c r="D57" s="54"/>
      <c r="E57" s="70" t="s">
        <v>112</v>
      </c>
      <c r="F57" s="70" t="str">
        <f t="shared" si="0"/>
        <v/>
      </c>
      <c r="G57" s="391"/>
      <c r="H57" s="388"/>
      <c r="I57" s="388"/>
      <c r="J57" s="388"/>
      <c r="K57" s="71" t="str">
        <f>IF(J57="","",
VLOOKUP(J57,Apoio!$B$4:$C$24,2,0))</f>
        <v/>
      </c>
      <c r="L57" s="71" t="str">
        <f t="shared" si="1"/>
        <v/>
      </c>
      <c r="M57" s="54"/>
      <c r="N57" s="72"/>
      <c r="O57" s="73"/>
      <c r="P57" s="74" t="str">
        <f>IFERROR(
IF(O57="","",
VLOOKUP(O57,Apoio!$F$5:$J$9,2,0)),"-")</f>
        <v/>
      </c>
      <c r="Q57" s="66" t="str">
        <f>IFERROR(
IF(O57="","",
VLOOKUP(O57,Apoio!$F$5:$J$9,3,0)),"-")</f>
        <v/>
      </c>
      <c r="R57" s="66" t="str">
        <f>IFERROR(
IF(O57="","",
VLOOKUP(O57,Apoio!$F$5:$J$9,4,0)),"-")</f>
        <v/>
      </c>
      <c r="S57" s="67" t="str">
        <f>IFERROR(
IF(O57="","",
VLOOKUP(O57,Apoio!$F$5:$J$9,5,0)),"-")</f>
        <v/>
      </c>
      <c r="T57" s="52"/>
    </row>
    <row r="58" spans="1:20" ht="75" customHeight="1">
      <c r="A58" s="55"/>
      <c r="B58" s="56">
        <f>'Passo 01'!$D$35</f>
        <v>0</v>
      </c>
      <c r="C58" s="83"/>
      <c r="D58" s="54"/>
      <c r="E58" s="76" t="s">
        <v>113</v>
      </c>
      <c r="F58" s="76" t="str">
        <f t="shared" si="0"/>
        <v/>
      </c>
      <c r="G58" s="392"/>
      <c r="H58" s="389"/>
      <c r="I58" s="389"/>
      <c r="J58" s="389"/>
      <c r="K58" s="62" t="str">
        <f>IF(J58="","",
VLOOKUP(J58,Apoio!$B$4:$C$24,2,0))</f>
        <v/>
      </c>
      <c r="L58" s="62" t="str">
        <f t="shared" si="1"/>
        <v/>
      </c>
      <c r="M58" s="54"/>
      <c r="N58" s="77"/>
      <c r="O58" s="64"/>
      <c r="P58" s="65" t="str">
        <f>IFERROR(
IF(O58="","",
VLOOKUP(O58,Apoio!$F$5:$J$9,2,0)),"-")</f>
        <v/>
      </c>
      <c r="Q58" s="66" t="str">
        <f>IFERROR(
IF(O58="","",
VLOOKUP(O58,Apoio!$F$5:$J$9,3,0)),"-")</f>
        <v/>
      </c>
      <c r="R58" s="66" t="str">
        <f>IFERROR(
IF(O58="","",
VLOOKUP(O58,Apoio!$F$5:$J$9,4,0)),"-")</f>
        <v/>
      </c>
      <c r="S58" s="67" t="str">
        <f>IFERROR(
IF(O58="","",
VLOOKUP(O58,Apoio!$F$5:$J$9,5,0)),"-")</f>
        <v/>
      </c>
      <c r="T58" s="52"/>
    </row>
    <row r="59" spans="1:20" ht="75" customHeight="1">
      <c r="A59" s="55"/>
      <c r="B59" s="68">
        <f>'Passo 01'!$D$35</f>
        <v>0</v>
      </c>
      <c r="C59" s="80"/>
      <c r="D59" s="54"/>
      <c r="E59" s="70" t="s">
        <v>114</v>
      </c>
      <c r="F59" s="70" t="str">
        <f t="shared" si="0"/>
        <v/>
      </c>
      <c r="G59" s="391"/>
      <c r="H59" s="388"/>
      <c r="I59" s="388"/>
      <c r="J59" s="388"/>
      <c r="K59" s="71" t="str">
        <f>IF(J59="","",
VLOOKUP(J59,Apoio!$B$4:$C$24,2,0))</f>
        <v/>
      </c>
      <c r="L59" s="71" t="str">
        <f t="shared" si="1"/>
        <v/>
      </c>
      <c r="M59" s="54"/>
      <c r="N59" s="72"/>
      <c r="O59" s="82"/>
      <c r="P59" s="74" t="str">
        <f>IFERROR(
IF(O59="","",
VLOOKUP(O59,Apoio!$F$5:$J$9,2,0)),"-")</f>
        <v/>
      </c>
      <c r="Q59" s="66" t="str">
        <f>IFERROR(
IF(O59="","",
VLOOKUP(O59,Apoio!$F$5:$J$9,3,0)),"-")</f>
        <v/>
      </c>
      <c r="R59" s="66" t="str">
        <f>IFERROR(
IF(O59="","",
VLOOKUP(O59,Apoio!$F$5:$J$9,4,0)),"-")</f>
        <v/>
      </c>
      <c r="S59" s="67" t="str">
        <f>IFERROR(
IF(O59="","",
VLOOKUP(O59,Apoio!$F$5:$J$9,5,0)),"-")</f>
        <v/>
      </c>
      <c r="T59" s="52"/>
    </row>
    <row r="60" spans="1:20" ht="75" customHeight="1">
      <c r="A60" s="55"/>
      <c r="B60" s="56">
        <f>'Passo 01'!$D$35</f>
        <v>0</v>
      </c>
      <c r="C60" s="83"/>
      <c r="D60" s="54"/>
      <c r="E60" s="76" t="s">
        <v>115</v>
      </c>
      <c r="F60" s="76" t="str">
        <f t="shared" si="0"/>
        <v/>
      </c>
      <c r="G60" s="392"/>
      <c r="H60" s="389"/>
      <c r="I60" s="389"/>
      <c r="J60" s="389"/>
      <c r="K60" s="62" t="str">
        <f>IF(J60="","",
VLOOKUP(J60,Apoio!$B$4:$C$24,2,0))</f>
        <v/>
      </c>
      <c r="L60" s="62" t="str">
        <f t="shared" si="1"/>
        <v/>
      </c>
      <c r="M60" s="54"/>
      <c r="N60" s="77"/>
      <c r="O60" s="86"/>
      <c r="P60" s="65" t="str">
        <f>IFERROR(
IF(O60="","",
VLOOKUP(O60,Apoio!$F$5:$J$9,2,0)),"-")</f>
        <v/>
      </c>
      <c r="Q60" s="66" t="str">
        <f>IFERROR(
IF(O60="","",
VLOOKUP(O60,Apoio!$F$5:$J$9,3,0)),"-")</f>
        <v/>
      </c>
      <c r="R60" s="66" t="str">
        <f>IFERROR(
IF(O60="","",
VLOOKUP(O60,Apoio!$F$5:$J$9,4,0)),"-")</f>
        <v/>
      </c>
      <c r="S60" s="67" t="str">
        <f>IFERROR(
IF(O60="","",
VLOOKUP(O60,Apoio!$F$5:$J$9,5,0)),"-")</f>
        <v/>
      </c>
      <c r="T60" s="52"/>
    </row>
    <row r="61" spans="1:20" ht="75" customHeight="1">
      <c r="A61" s="55"/>
      <c r="B61" s="68">
        <f>'Passo 01'!$D$35</f>
        <v>0</v>
      </c>
      <c r="C61" s="80"/>
      <c r="D61" s="54"/>
      <c r="E61" s="70" t="s">
        <v>116</v>
      </c>
      <c r="F61" s="70" t="str">
        <f t="shared" si="0"/>
        <v/>
      </c>
      <c r="G61" s="391"/>
      <c r="H61" s="388"/>
      <c r="I61" s="388"/>
      <c r="J61" s="388"/>
      <c r="K61" s="71" t="str">
        <f>IF(J61="","",
VLOOKUP(J61,Apoio!$B$4:$C$24,2,0))</f>
        <v/>
      </c>
      <c r="L61" s="71" t="str">
        <f t="shared" si="1"/>
        <v/>
      </c>
      <c r="M61" s="54"/>
      <c r="N61" s="72"/>
      <c r="O61" s="82"/>
      <c r="P61" s="74" t="str">
        <f>IFERROR(
IF(O61="","",
VLOOKUP(O61,Apoio!$F$5:$J$9,2,0)),"-")</f>
        <v/>
      </c>
      <c r="Q61" s="66" t="str">
        <f>IFERROR(
IF(O61="","",
VLOOKUP(O61,Apoio!$F$5:$J$9,3,0)),"-")</f>
        <v/>
      </c>
      <c r="R61" s="66" t="str">
        <f>IFERROR(
IF(O61="","",
VLOOKUP(O61,Apoio!$F$5:$J$9,4,0)),"-")</f>
        <v/>
      </c>
      <c r="S61" s="67" t="str">
        <f>IFERROR(
IF(O61="","",
VLOOKUP(O61,Apoio!$F$5:$J$9,5,0)),"-")</f>
        <v/>
      </c>
      <c r="T61" s="52"/>
    </row>
    <row r="62" spans="1:20" ht="75" customHeight="1">
      <c r="A62" s="55"/>
      <c r="B62" s="56">
        <f>'Passo 01'!$D$35</f>
        <v>0</v>
      </c>
      <c r="C62" s="83"/>
      <c r="D62" s="54"/>
      <c r="E62" s="76" t="s">
        <v>117</v>
      </c>
      <c r="F62" s="76" t="str">
        <f t="shared" si="0"/>
        <v/>
      </c>
      <c r="G62" s="392"/>
      <c r="H62" s="389"/>
      <c r="I62" s="389"/>
      <c r="J62" s="389"/>
      <c r="K62" s="62" t="str">
        <f>IF(J62="","",
VLOOKUP(J62,Apoio!$B$4:$C$24,2,0))</f>
        <v/>
      </c>
      <c r="L62" s="62" t="str">
        <f t="shared" si="1"/>
        <v/>
      </c>
      <c r="M62" s="54"/>
      <c r="N62" s="77"/>
      <c r="O62" s="86"/>
      <c r="P62" s="65" t="str">
        <f>IFERROR(
IF(O62="","",
VLOOKUP(O62,Apoio!$F$5:$J$9,2,0)),"-")</f>
        <v/>
      </c>
      <c r="Q62" s="66" t="str">
        <f>IFERROR(
IF(O62="","",
VLOOKUP(O62,Apoio!$F$5:$J$9,3,0)),"-")</f>
        <v/>
      </c>
      <c r="R62" s="66" t="str">
        <f>IFERROR(
IF(O62="","",
VLOOKUP(O62,Apoio!$F$5:$J$9,4,0)),"-")</f>
        <v/>
      </c>
      <c r="S62" s="67" t="str">
        <f>IFERROR(
IF(O62="","",
VLOOKUP(O62,Apoio!$F$5:$J$9,5,0)),"-")</f>
        <v/>
      </c>
      <c r="T62" s="52"/>
    </row>
    <row r="63" spans="1:20" ht="75" customHeight="1">
      <c r="A63" s="55"/>
      <c r="B63" s="68">
        <f>'Passo 01'!$D$35</f>
        <v>0</v>
      </c>
      <c r="C63" s="80"/>
      <c r="D63" s="54"/>
      <c r="E63" s="70" t="s">
        <v>118</v>
      </c>
      <c r="F63" s="70" t="str">
        <f t="shared" si="0"/>
        <v/>
      </c>
      <c r="G63" s="391"/>
      <c r="H63" s="388"/>
      <c r="I63" s="388"/>
      <c r="J63" s="388"/>
      <c r="K63" s="71" t="str">
        <f>IF(J63="","",
VLOOKUP(J63,Apoio!$B$4:$C$24,2,0))</f>
        <v/>
      </c>
      <c r="L63" s="71" t="str">
        <f t="shared" si="1"/>
        <v/>
      </c>
      <c r="M63" s="54"/>
      <c r="N63" s="72"/>
      <c r="O63" s="82"/>
      <c r="P63" s="74" t="str">
        <f>IFERROR(
IF(O63="","",
VLOOKUP(O63,Apoio!$F$5:$J$9,2,0)),"-")</f>
        <v/>
      </c>
      <c r="Q63" s="66" t="str">
        <f>IFERROR(
IF(O63="","",
VLOOKUP(O63,Apoio!$F$5:$J$9,3,0)),"-")</f>
        <v/>
      </c>
      <c r="R63" s="66" t="str">
        <f>IFERROR(
IF(O63="","",
VLOOKUP(O63,Apoio!$F$5:$J$9,4,0)),"-")</f>
        <v/>
      </c>
      <c r="S63" s="67" t="str">
        <f>IFERROR(
IF(O63="","",
VLOOKUP(O63,Apoio!$F$5:$J$9,5,0)),"-")</f>
        <v/>
      </c>
      <c r="T63" s="52"/>
    </row>
    <row r="64" spans="1:20" ht="75" customHeight="1">
      <c r="A64" s="55"/>
      <c r="B64" s="56">
        <f>'Passo 01'!$D$35</f>
        <v>0</v>
      </c>
      <c r="C64" s="83"/>
      <c r="D64" s="54"/>
      <c r="E64" s="76" t="s">
        <v>119</v>
      </c>
      <c r="F64" s="76" t="str">
        <f t="shared" si="0"/>
        <v/>
      </c>
      <c r="G64" s="392"/>
      <c r="H64" s="389"/>
      <c r="I64" s="389"/>
      <c r="J64" s="389"/>
      <c r="K64" s="62" t="str">
        <f>IF(J64="","",
VLOOKUP(J64,Apoio!$B$4:$C$24,2,0))</f>
        <v/>
      </c>
      <c r="L64" s="62" t="str">
        <f t="shared" si="1"/>
        <v/>
      </c>
      <c r="M64" s="54"/>
      <c r="N64" s="77"/>
      <c r="O64" s="86"/>
      <c r="P64" s="65" t="str">
        <f>IFERROR(
IF(O64="","",
VLOOKUP(O64,Apoio!$F$5:$J$9,2,0)),"-")</f>
        <v/>
      </c>
      <c r="Q64" s="66" t="str">
        <f>IFERROR(
IF(O64="","",
VLOOKUP(O64,Apoio!$F$5:$J$9,3,0)),"-")</f>
        <v/>
      </c>
      <c r="R64" s="66" t="str">
        <f>IFERROR(
IF(O64="","",
VLOOKUP(O64,Apoio!$F$5:$J$9,4,0)),"-")</f>
        <v/>
      </c>
      <c r="S64" s="67" t="str">
        <f>IFERROR(
IF(O64="","",
VLOOKUP(O64,Apoio!$F$5:$J$9,5,0)),"-")</f>
        <v/>
      </c>
      <c r="T64" s="52"/>
    </row>
    <row r="65" spans="1:20" ht="75" customHeight="1">
      <c r="A65" s="55"/>
      <c r="B65" s="68">
        <f>'Passo 01'!$D$35</f>
        <v>0</v>
      </c>
      <c r="C65" s="80"/>
      <c r="D65" s="54"/>
      <c r="E65" s="70" t="s">
        <v>120</v>
      </c>
      <c r="F65" s="70" t="str">
        <f t="shared" si="0"/>
        <v/>
      </c>
      <c r="G65" s="391"/>
      <c r="H65" s="388"/>
      <c r="I65" s="388"/>
      <c r="J65" s="388"/>
      <c r="K65" s="71" t="str">
        <f>IF(J65="","",
VLOOKUP(J65,Apoio!$B$4:$C$24,2,0))</f>
        <v/>
      </c>
      <c r="L65" s="71" t="str">
        <f t="shared" si="1"/>
        <v/>
      </c>
      <c r="M65" s="54"/>
      <c r="N65" s="72"/>
      <c r="O65" s="82"/>
      <c r="P65" s="74" t="str">
        <f>IFERROR(
IF(O65="","",
VLOOKUP(O65,Apoio!$F$5:$J$9,2,0)),"-")</f>
        <v/>
      </c>
      <c r="Q65" s="66" t="str">
        <f>IFERROR(
IF(O65="","",
VLOOKUP(O65,Apoio!$F$5:$J$9,3,0)),"-")</f>
        <v/>
      </c>
      <c r="R65" s="66" t="str">
        <f>IFERROR(
IF(O65="","",
VLOOKUP(O65,Apoio!$F$5:$J$9,4,0)),"-")</f>
        <v/>
      </c>
      <c r="S65" s="67" t="str">
        <f>IFERROR(
IF(O65="","",
VLOOKUP(O65,Apoio!$F$5:$J$9,5,0)),"-")</f>
        <v/>
      </c>
      <c r="T65" s="52"/>
    </row>
    <row r="66" spans="1:20" ht="75" customHeight="1">
      <c r="A66" s="55"/>
      <c r="B66" s="56">
        <f>'Passo 01'!$D$35</f>
        <v>0</v>
      </c>
      <c r="C66" s="83"/>
      <c r="D66" s="54"/>
      <c r="E66" s="76" t="s">
        <v>121</v>
      </c>
      <c r="F66" s="76" t="str">
        <f t="shared" si="0"/>
        <v/>
      </c>
      <c r="G66" s="392"/>
      <c r="H66" s="389"/>
      <c r="I66" s="389"/>
      <c r="J66" s="389"/>
      <c r="K66" s="62" t="str">
        <f>IF(J66="","",
VLOOKUP(J66,Apoio!$B$4:$C$24,2,0))</f>
        <v/>
      </c>
      <c r="L66" s="62" t="str">
        <f t="shared" si="1"/>
        <v/>
      </c>
      <c r="M66" s="54"/>
      <c r="N66" s="77"/>
      <c r="O66" s="86"/>
      <c r="P66" s="65" t="str">
        <f>IFERROR(
IF(O66="","",
VLOOKUP(O66,Apoio!$F$5:$J$9,2,0)),"-")</f>
        <v/>
      </c>
      <c r="Q66" s="66" t="str">
        <f>IFERROR(
IF(O66="","",
VLOOKUP(O66,Apoio!$F$5:$J$9,3,0)),"-")</f>
        <v/>
      </c>
      <c r="R66" s="66" t="str">
        <f>IFERROR(
IF(O66="","",
VLOOKUP(O66,Apoio!$F$5:$J$9,4,0)),"-")</f>
        <v/>
      </c>
      <c r="S66" s="67" t="str">
        <f>IFERROR(
IF(O66="","",
VLOOKUP(O66,Apoio!$F$5:$J$9,5,0)),"-")</f>
        <v/>
      </c>
      <c r="T66" s="52"/>
    </row>
    <row r="67" spans="1:20" ht="75" customHeight="1">
      <c r="A67" s="55"/>
      <c r="B67" s="68">
        <f>'Passo 01'!$D$35</f>
        <v>0</v>
      </c>
      <c r="C67" s="80"/>
      <c r="D67" s="54"/>
      <c r="E67" s="70" t="s">
        <v>122</v>
      </c>
      <c r="F67" s="70" t="str">
        <f t="shared" si="0"/>
        <v/>
      </c>
      <c r="G67" s="391"/>
      <c r="H67" s="388"/>
      <c r="I67" s="388"/>
      <c r="J67" s="388"/>
      <c r="K67" s="71" t="str">
        <f>IF(J67="","",
VLOOKUP(J67,Apoio!$B$4:$C$24,2,0))</f>
        <v/>
      </c>
      <c r="L67" s="71" t="str">
        <f t="shared" si="1"/>
        <v/>
      </c>
      <c r="M67" s="54"/>
      <c r="N67" s="72"/>
      <c r="O67" s="82"/>
      <c r="P67" s="74" t="str">
        <f>IFERROR(
IF(O67="","",
VLOOKUP(O67,Apoio!$F$5:$J$9,2,0)),"-")</f>
        <v/>
      </c>
      <c r="Q67" s="66" t="str">
        <f>IFERROR(
IF(O67="","",
VLOOKUP(O67,Apoio!$F$5:$J$9,3,0)),"-")</f>
        <v/>
      </c>
      <c r="R67" s="66" t="str">
        <f>IFERROR(
IF(O67="","",
VLOOKUP(O67,Apoio!$F$5:$J$9,4,0)),"-")</f>
        <v/>
      </c>
      <c r="S67" s="67" t="str">
        <f>IFERROR(
IF(O67="","",
VLOOKUP(O67,Apoio!$F$5:$J$9,5,0)),"-")</f>
        <v/>
      </c>
      <c r="T67" s="52"/>
    </row>
    <row r="68" spans="1:20" ht="75" customHeight="1">
      <c r="A68" s="55"/>
      <c r="B68" s="56">
        <f>'Passo 01'!$D$35</f>
        <v>0</v>
      </c>
      <c r="C68" s="83"/>
      <c r="D68" s="54"/>
      <c r="E68" s="76" t="s">
        <v>123</v>
      </c>
      <c r="F68" s="76" t="str">
        <f t="shared" si="0"/>
        <v/>
      </c>
      <c r="G68" s="392"/>
      <c r="H68" s="389"/>
      <c r="I68" s="389"/>
      <c r="J68" s="389"/>
      <c r="K68" s="62" t="str">
        <f>IF(J68="","",
VLOOKUP(J68,Apoio!$B$4:$C$24,2,0))</f>
        <v/>
      </c>
      <c r="L68" s="62" t="str">
        <f t="shared" si="1"/>
        <v/>
      </c>
      <c r="M68" s="54"/>
      <c r="N68" s="77"/>
      <c r="O68" s="64"/>
      <c r="P68" s="65" t="str">
        <f>IFERROR(
IF(O68="","",
VLOOKUP(O68,Apoio!$F$5:$J$9,2,0)),"-")</f>
        <v/>
      </c>
      <c r="Q68" s="66" t="str">
        <f>IFERROR(
IF(O68="","",
VLOOKUP(O68,Apoio!$F$5:$J$9,3,0)),"-")</f>
        <v/>
      </c>
      <c r="R68" s="66" t="str">
        <f>IFERROR(
IF(O68="","",
VLOOKUP(O68,Apoio!$F$5:$J$9,4,0)),"-")</f>
        <v/>
      </c>
      <c r="S68" s="67" t="str">
        <f>IFERROR(
IF(O68="","",
VLOOKUP(O68,Apoio!$F$5:$J$9,5,0)),"-")</f>
        <v/>
      </c>
      <c r="T68" s="52"/>
    </row>
    <row r="69" spans="1:20" ht="75" customHeight="1">
      <c r="A69" s="55"/>
      <c r="B69" s="68">
        <f>'Passo 01'!$D$35</f>
        <v>0</v>
      </c>
      <c r="C69" s="80"/>
      <c r="D69" s="54"/>
      <c r="E69" s="70" t="s">
        <v>124</v>
      </c>
      <c r="F69" s="70" t="str">
        <f t="shared" si="0"/>
        <v/>
      </c>
      <c r="G69" s="391"/>
      <c r="H69" s="388"/>
      <c r="I69" s="388"/>
      <c r="J69" s="388"/>
      <c r="K69" s="71" t="str">
        <f>IF(J69="","",
VLOOKUP(J69,Apoio!$B$4:$C$24,2,0))</f>
        <v/>
      </c>
      <c r="L69" s="71" t="str">
        <f t="shared" si="1"/>
        <v/>
      </c>
      <c r="M69" s="54"/>
      <c r="N69" s="72"/>
      <c r="O69" s="73"/>
      <c r="P69" s="74" t="str">
        <f>IFERROR(
IF(O69="","",
VLOOKUP(O69,Apoio!$F$5:$J$9,2,0)),"-")</f>
        <v/>
      </c>
      <c r="Q69" s="66" t="str">
        <f>IFERROR(
IF(O69="","",
VLOOKUP(O69,Apoio!$F$5:$J$9,3,0)),"-")</f>
        <v/>
      </c>
      <c r="R69" s="66" t="str">
        <f>IFERROR(
IF(O69="","",
VLOOKUP(O69,Apoio!$F$5:$J$9,4,0)),"-")</f>
        <v/>
      </c>
      <c r="S69" s="67" t="str">
        <f>IFERROR(
IF(O69="","",
VLOOKUP(O69,Apoio!$F$5:$J$9,5,0)),"-")</f>
        <v/>
      </c>
      <c r="T69" s="52"/>
    </row>
    <row r="70" spans="1:20" ht="75" customHeight="1">
      <c r="A70" s="55"/>
      <c r="B70" s="56">
        <f>'Passo 01'!$D$35</f>
        <v>0</v>
      </c>
      <c r="C70" s="83"/>
      <c r="D70" s="54"/>
      <c r="E70" s="76" t="s">
        <v>125</v>
      </c>
      <c r="F70" s="76" t="str">
        <f t="shared" si="0"/>
        <v/>
      </c>
      <c r="G70" s="392"/>
      <c r="H70" s="389"/>
      <c r="I70" s="389"/>
      <c r="J70" s="389"/>
      <c r="K70" s="62" t="str">
        <f>IF(J70="","",
VLOOKUP(J70,Apoio!$B$4:$C$24,2,0))</f>
        <v/>
      </c>
      <c r="L70" s="62" t="str">
        <f t="shared" si="1"/>
        <v/>
      </c>
      <c r="M70" s="54"/>
      <c r="N70" s="77"/>
      <c r="O70" s="64"/>
      <c r="P70" s="65" t="str">
        <f>IFERROR(
IF(O70="","",
VLOOKUP(O70,Apoio!$F$5:$J$9,2,0)),"-")</f>
        <v/>
      </c>
      <c r="Q70" s="66" t="str">
        <f>IFERROR(
IF(O70="","",
VLOOKUP(O70,Apoio!$F$5:$J$9,3,0)),"-")</f>
        <v/>
      </c>
      <c r="R70" s="66" t="str">
        <f>IFERROR(
IF(O70="","",
VLOOKUP(O70,Apoio!$F$5:$J$9,4,0)),"-")</f>
        <v/>
      </c>
      <c r="S70" s="67" t="str">
        <f>IFERROR(
IF(O70="","",
VLOOKUP(O70,Apoio!$F$5:$J$9,5,0)),"-")</f>
        <v/>
      </c>
      <c r="T70" s="52"/>
    </row>
    <row r="71" spans="1:20" ht="75" customHeight="1">
      <c r="A71" s="55"/>
      <c r="B71" s="68">
        <f>'Passo 01'!$D$35</f>
        <v>0</v>
      </c>
      <c r="C71" s="80"/>
      <c r="D71" s="54"/>
      <c r="E71" s="70" t="s">
        <v>126</v>
      </c>
      <c r="F71" s="70" t="str">
        <f t="shared" si="0"/>
        <v/>
      </c>
      <c r="G71" s="391"/>
      <c r="H71" s="388"/>
      <c r="I71" s="388"/>
      <c r="J71" s="388"/>
      <c r="K71" s="71" t="str">
        <f>IF(J71="","",
VLOOKUP(J71,Apoio!$B$4:$C$24,2,0))</f>
        <v/>
      </c>
      <c r="L71" s="71" t="str">
        <f t="shared" si="1"/>
        <v/>
      </c>
      <c r="M71" s="54"/>
      <c r="N71" s="72"/>
      <c r="O71" s="82"/>
      <c r="P71" s="74" t="str">
        <f>IFERROR(
IF(O71="","",
VLOOKUP(O71,Apoio!$F$5:$J$9,2,0)),"-")</f>
        <v/>
      </c>
      <c r="Q71" s="66" t="str">
        <f>IFERROR(
IF(O71="","",
VLOOKUP(O71,Apoio!$F$5:$J$9,3,0)),"-")</f>
        <v/>
      </c>
      <c r="R71" s="66" t="str">
        <f>IFERROR(
IF(O71="","",
VLOOKUP(O71,Apoio!$F$5:$J$9,4,0)),"-")</f>
        <v/>
      </c>
      <c r="S71" s="67" t="str">
        <f>IFERROR(
IF(O71="","",
VLOOKUP(O71,Apoio!$F$5:$J$9,5,0)),"-")</f>
        <v/>
      </c>
      <c r="T71" s="52"/>
    </row>
    <row r="72" spans="1:20" ht="75" customHeight="1">
      <c r="A72" s="55"/>
      <c r="B72" s="56">
        <f>'Passo 01'!$D$35</f>
        <v>0</v>
      </c>
      <c r="C72" s="83"/>
      <c r="D72" s="54"/>
      <c r="E72" s="76" t="s">
        <v>127</v>
      </c>
      <c r="F72" s="76" t="str">
        <f t="shared" si="0"/>
        <v/>
      </c>
      <c r="G72" s="392"/>
      <c r="H72" s="389"/>
      <c r="I72" s="389"/>
      <c r="J72" s="389"/>
      <c r="K72" s="62" t="str">
        <f>IF(J72="","",
VLOOKUP(J72,Apoio!$B$4:$C$24,2,0))</f>
        <v/>
      </c>
      <c r="L72" s="62" t="str">
        <f t="shared" si="1"/>
        <v/>
      </c>
      <c r="M72" s="54"/>
      <c r="N72" s="77"/>
      <c r="O72" s="86"/>
      <c r="P72" s="65" t="str">
        <f>IFERROR(
IF(O72="","",
VLOOKUP(O72,Apoio!$F$5:$J$9,2,0)),"-")</f>
        <v/>
      </c>
      <c r="Q72" s="66" t="str">
        <f>IFERROR(
IF(O72="","",
VLOOKUP(O72,Apoio!$F$5:$J$9,3,0)),"-")</f>
        <v/>
      </c>
      <c r="R72" s="66" t="str">
        <f>IFERROR(
IF(O72="","",
VLOOKUP(O72,Apoio!$F$5:$J$9,4,0)),"-")</f>
        <v/>
      </c>
      <c r="S72" s="67" t="str">
        <f>IFERROR(
IF(O72="","",
VLOOKUP(O72,Apoio!$F$5:$J$9,5,0)),"-")</f>
        <v/>
      </c>
      <c r="T72" s="52"/>
    </row>
    <row r="73" spans="1:20" ht="75" customHeight="1">
      <c r="A73" s="55"/>
      <c r="B73" s="68">
        <f>'Passo 01'!$D$35</f>
        <v>0</v>
      </c>
      <c r="C73" s="80"/>
      <c r="D73" s="54"/>
      <c r="E73" s="70" t="s">
        <v>128</v>
      </c>
      <c r="F73" s="70" t="str">
        <f t="shared" si="0"/>
        <v/>
      </c>
      <c r="G73" s="391"/>
      <c r="H73" s="388"/>
      <c r="I73" s="388"/>
      <c r="J73" s="388"/>
      <c r="K73" s="71" t="str">
        <f>IF(J73="","",
VLOOKUP(J73,Apoio!$B$4:$C$24,2,0))</f>
        <v/>
      </c>
      <c r="L73" s="71" t="str">
        <f t="shared" si="1"/>
        <v/>
      </c>
      <c r="M73" s="54"/>
      <c r="N73" s="72"/>
      <c r="O73" s="82"/>
      <c r="P73" s="74" t="str">
        <f>IFERROR(
IF(O73="","",
VLOOKUP(O73,Apoio!$F$5:$J$9,2,0)),"-")</f>
        <v/>
      </c>
      <c r="Q73" s="66" t="str">
        <f>IFERROR(
IF(O73="","",
VLOOKUP(O73,Apoio!$F$5:$J$9,3,0)),"-")</f>
        <v/>
      </c>
      <c r="R73" s="66" t="str">
        <f>IFERROR(
IF(O73="","",
VLOOKUP(O73,Apoio!$F$5:$J$9,4,0)),"-")</f>
        <v/>
      </c>
      <c r="S73" s="67" t="str">
        <f>IFERROR(
IF(O73="","",
VLOOKUP(O73,Apoio!$F$5:$J$9,5,0)),"-")</f>
        <v/>
      </c>
      <c r="T73" s="52"/>
    </row>
    <row r="74" spans="1:20" ht="75" customHeight="1">
      <c r="A74" s="55"/>
      <c r="B74" s="56">
        <f>'Passo 01'!$D$35</f>
        <v>0</v>
      </c>
      <c r="C74" s="83"/>
      <c r="D74" s="54"/>
      <c r="E74" s="76" t="s">
        <v>129</v>
      </c>
      <c r="F74" s="76" t="str">
        <f t="shared" si="0"/>
        <v/>
      </c>
      <c r="G74" s="392"/>
      <c r="H74" s="389"/>
      <c r="I74" s="389"/>
      <c r="J74" s="389"/>
      <c r="K74" s="62" t="str">
        <f>IF(J74="","",
VLOOKUP(J74,Apoio!$B$4:$C$24,2,0))</f>
        <v/>
      </c>
      <c r="L74" s="62" t="str">
        <f t="shared" si="1"/>
        <v/>
      </c>
      <c r="M74" s="54"/>
      <c r="N74" s="77"/>
      <c r="O74" s="86"/>
      <c r="P74" s="65" t="str">
        <f>IFERROR(
IF(O74="","",
VLOOKUP(O74,Apoio!$F$5:$J$9,2,0)),"-")</f>
        <v/>
      </c>
      <c r="Q74" s="66" t="str">
        <f>IFERROR(
IF(O74="","",
VLOOKUP(O74,Apoio!$F$5:$J$9,3,0)),"-")</f>
        <v/>
      </c>
      <c r="R74" s="66" t="str">
        <f>IFERROR(
IF(O74="","",
VLOOKUP(O74,Apoio!$F$5:$J$9,4,0)),"-")</f>
        <v/>
      </c>
      <c r="S74" s="67" t="str">
        <f>IFERROR(
IF(O74="","",
VLOOKUP(O74,Apoio!$F$5:$J$9,5,0)),"-")</f>
        <v/>
      </c>
      <c r="T74" s="52"/>
    </row>
    <row r="75" spans="1:20" ht="75" customHeight="1">
      <c r="A75" s="55"/>
      <c r="B75" s="68">
        <f>'Passo 01'!$D$35</f>
        <v>0</v>
      </c>
      <c r="C75" s="80"/>
      <c r="D75" s="54"/>
      <c r="E75" s="70" t="s">
        <v>130</v>
      </c>
      <c r="F75" s="70" t="str">
        <f t="shared" si="0"/>
        <v/>
      </c>
      <c r="G75" s="391"/>
      <c r="H75" s="388"/>
      <c r="I75" s="388"/>
      <c r="J75" s="388"/>
      <c r="K75" s="71" t="str">
        <f>IF(J75="","",
VLOOKUP(J75,Apoio!$B$4:$C$24,2,0))</f>
        <v/>
      </c>
      <c r="L75" s="71" t="str">
        <f t="shared" si="1"/>
        <v/>
      </c>
      <c r="M75" s="54"/>
      <c r="N75" s="72"/>
      <c r="O75" s="82"/>
      <c r="P75" s="74" t="str">
        <f>IFERROR(
IF(O75="","",
VLOOKUP(O75,Apoio!$F$5:$J$9,2,0)),"-")</f>
        <v/>
      </c>
      <c r="Q75" s="66" t="str">
        <f>IFERROR(
IF(O75="","",
VLOOKUP(O75,Apoio!$F$5:$J$9,3,0)),"-")</f>
        <v/>
      </c>
      <c r="R75" s="66" t="str">
        <f>IFERROR(
IF(O75="","",
VLOOKUP(O75,Apoio!$F$5:$J$9,4,0)),"-")</f>
        <v/>
      </c>
      <c r="S75" s="67" t="str">
        <f>IFERROR(
IF(O75="","",
VLOOKUP(O75,Apoio!$F$5:$J$9,5,0)),"-")</f>
        <v/>
      </c>
      <c r="T75" s="52"/>
    </row>
    <row r="76" spans="1:20" ht="75" customHeight="1">
      <c r="A76" s="55"/>
      <c r="B76" s="56">
        <f>'Passo 01'!$D$35</f>
        <v>0</v>
      </c>
      <c r="C76" s="83"/>
      <c r="D76" s="54"/>
      <c r="E76" s="76" t="s">
        <v>131</v>
      </c>
      <c r="F76" s="76" t="str">
        <f t="shared" si="0"/>
        <v/>
      </c>
      <c r="G76" s="392"/>
      <c r="H76" s="389"/>
      <c r="I76" s="389"/>
      <c r="J76" s="389"/>
      <c r="K76" s="62" t="str">
        <f>IF(J76="","",
VLOOKUP(J76,Apoio!$B$4:$C$24,2,0))</f>
        <v/>
      </c>
      <c r="L76" s="62" t="str">
        <f t="shared" si="1"/>
        <v/>
      </c>
      <c r="M76" s="54"/>
      <c r="N76" s="77"/>
      <c r="O76" s="86"/>
      <c r="P76" s="65" t="str">
        <f>IFERROR(
IF(O76="","",
VLOOKUP(O76,Apoio!$F$5:$J$9,2,0)),"-")</f>
        <v/>
      </c>
      <c r="Q76" s="66" t="str">
        <f>IFERROR(
IF(O76="","",
VLOOKUP(O76,Apoio!$F$5:$J$9,3,0)),"-")</f>
        <v/>
      </c>
      <c r="R76" s="66" t="str">
        <f>IFERROR(
IF(O76="","",
VLOOKUP(O76,Apoio!$F$5:$J$9,4,0)),"-")</f>
        <v/>
      </c>
      <c r="S76" s="67" t="str">
        <f>IFERROR(
IF(O76="","",
VLOOKUP(O76,Apoio!$F$5:$J$9,5,0)),"-")</f>
        <v/>
      </c>
      <c r="T76" s="52"/>
    </row>
    <row r="77" spans="1:20" ht="75" customHeight="1">
      <c r="A77" s="55"/>
      <c r="B77" s="68">
        <f>'Passo 01'!$D$35</f>
        <v>0</v>
      </c>
      <c r="C77" s="80"/>
      <c r="D77" s="54"/>
      <c r="E77" s="70" t="s">
        <v>132</v>
      </c>
      <c r="F77" s="70" t="str">
        <f t="shared" si="0"/>
        <v/>
      </c>
      <c r="G77" s="391"/>
      <c r="H77" s="388"/>
      <c r="I77" s="388"/>
      <c r="J77" s="388"/>
      <c r="K77" s="71" t="str">
        <f>IF(J77="","",
VLOOKUP(J77,Apoio!$B$4:$C$24,2,0))</f>
        <v/>
      </c>
      <c r="L77" s="71" t="str">
        <f t="shared" si="1"/>
        <v/>
      </c>
      <c r="M77" s="54"/>
      <c r="N77" s="72"/>
      <c r="O77" s="82"/>
      <c r="P77" s="74" t="str">
        <f>IFERROR(
IF(O77="","",
VLOOKUP(O77,Apoio!$F$5:$J$9,2,0)),"-")</f>
        <v/>
      </c>
      <c r="Q77" s="66" t="str">
        <f>IFERROR(
IF(O77="","",
VLOOKUP(O77,Apoio!$F$5:$J$9,3,0)),"-")</f>
        <v/>
      </c>
      <c r="R77" s="66" t="str">
        <f>IFERROR(
IF(O77="","",
VLOOKUP(O77,Apoio!$F$5:$J$9,4,0)),"-")</f>
        <v/>
      </c>
      <c r="S77" s="67" t="str">
        <f>IFERROR(
IF(O77="","",
VLOOKUP(O77,Apoio!$F$5:$J$9,5,0)),"-")</f>
        <v/>
      </c>
      <c r="T77" s="52"/>
    </row>
    <row r="78" spans="1:20" ht="75" customHeight="1">
      <c r="A78" s="55"/>
      <c r="B78" s="56">
        <f>'Passo 01'!$D$35</f>
        <v>0</v>
      </c>
      <c r="C78" s="83"/>
      <c r="D78" s="54"/>
      <c r="E78" s="76" t="s">
        <v>133</v>
      </c>
      <c r="F78" s="76" t="str">
        <f t="shared" si="0"/>
        <v/>
      </c>
      <c r="G78" s="392"/>
      <c r="H78" s="389"/>
      <c r="I78" s="389"/>
      <c r="J78" s="389"/>
      <c r="K78" s="62" t="str">
        <f>IF(J78="","",
VLOOKUP(J78,Apoio!$B$4:$C$24,2,0))</f>
        <v/>
      </c>
      <c r="L78" s="62" t="str">
        <f t="shared" si="1"/>
        <v/>
      </c>
      <c r="M78" s="54"/>
      <c r="N78" s="77"/>
      <c r="O78" s="86"/>
      <c r="P78" s="65" t="str">
        <f>IFERROR(
IF(O78="","",
VLOOKUP(O78,Apoio!$F$5:$J$9,2,0)),"-")</f>
        <v/>
      </c>
      <c r="Q78" s="66" t="str">
        <f>IFERROR(
IF(O78="","",
VLOOKUP(O78,Apoio!$F$5:$J$9,3,0)),"-")</f>
        <v/>
      </c>
      <c r="R78" s="66" t="str">
        <f>IFERROR(
IF(O78="","",
VLOOKUP(O78,Apoio!$F$5:$J$9,4,0)),"-")</f>
        <v/>
      </c>
      <c r="S78" s="67" t="str">
        <f>IFERROR(
IF(O78="","",
VLOOKUP(O78,Apoio!$F$5:$J$9,5,0)),"-")</f>
        <v/>
      </c>
      <c r="T78" s="52"/>
    </row>
    <row r="79" spans="1:20" ht="75" customHeight="1">
      <c r="A79" s="55"/>
      <c r="B79" s="68">
        <f>'Passo 01'!$D$35</f>
        <v>0</v>
      </c>
      <c r="C79" s="80"/>
      <c r="D79" s="54"/>
      <c r="E79" s="70" t="s">
        <v>134</v>
      </c>
      <c r="F79" s="70" t="str">
        <f t="shared" si="0"/>
        <v/>
      </c>
      <c r="G79" s="391"/>
      <c r="H79" s="388"/>
      <c r="I79" s="388"/>
      <c r="J79" s="388"/>
      <c r="K79" s="71" t="str">
        <f>IF(J79="","",
VLOOKUP(J79,Apoio!$B$4:$C$24,2,0))</f>
        <v/>
      </c>
      <c r="L79" s="71" t="str">
        <f t="shared" si="1"/>
        <v/>
      </c>
      <c r="M79" s="54"/>
      <c r="N79" s="72"/>
      <c r="O79" s="82"/>
      <c r="P79" s="74" t="str">
        <f>IFERROR(
IF(O79="","",
VLOOKUP(O79,Apoio!$F$5:$J$9,2,0)),"-")</f>
        <v/>
      </c>
      <c r="Q79" s="66" t="str">
        <f>IFERROR(
IF(O79="","",
VLOOKUP(O79,Apoio!$F$5:$J$9,3,0)),"-")</f>
        <v/>
      </c>
      <c r="R79" s="66" t="str">
        <f>IFERROR(
IF(O79="","",
VLOOKUP(O79,Apoio!$F$5:$J$9,4,0)),"-")</f>
        <v/>
      </c>
      <c r="S79" s="67" t="str">
        <f>IFERROR(
IF(O79="","",
VLOOKUP(O79,Apoio!$F$5:$J$9,5,0)),"-")</f>
        <v/>
      </c>
      <c r="T79" s="52"/>
    </row>
    <row r="80" spans="1:20" ht="75" customHeight="1">
      <c r="A80" s="55"/>
      <c r="B80" s="56">
        <f>'Passo 01'!$D$35</f>
        <v>0</v>
      </c>
      <c r="C80" s="83"/>
      <c r="D80" s="54"/>
      <c r="E80" s="76" t="s">
        <v>135</v>
      </c>
      <c r="F80" s="76" t="str">
        <f t="shared" si="0"/>
        <v/>
      </c>
      <c r="G80" s="392"/>
      <c r="H80" s="389"/>
      <c r="I80" s="389"/>
      <c r="J80" s="389"/>
      <c r="K80" s="62" t="str">
        <f>IF(J80="","",
VLOOKUP(J80,Apoio!$B$4:$C$24,2,0))</f>
        <v/>
      </c>
      <c r="L80" s="62" t="str">
        <f t="shared" si="1"/>
        <v/>
      </c>
      <c r="M80" s="54"/>
      <c r="N80" s="77"/>
      <c r="O80" s="64"/>
      <c r="P80" s="65" t="str">
        <f>IFERROR(
IF(O80="","",
VLOOKUP(O80,Apoio!$F$5:$J$9,2,0)),"-")</f>
        <v/>
      </c>
      <c r="Q80" s="66" t="str">
        <f>IFERROR(
IF(O80="","",
VLOOKUP(O80,Apoio!$F$5:$J$9,3,0)),"-")</f>
        <v/>
      </c>
      <c r="R80" s="66" t="str">
        <f>IFERROR(
IF(O80="","",
VLOOKUP(O80,Apoio!$F$5:$J$9,4,0)),"-")</f>
        <v/>
      </c>
      <c r="S80" s="67" t="str">
        <f>IFERROR(
IF(O80="","",
VLOOKUP(O80,Apoio!$F$5:$J$9,5,0)),"-")</f>
        <v/>
      </c>
      <c r="T80" s="52"/>
    </row>
    <row r="81" spans="1:20" ht="75" customHeight="1">
      <c r="A81" s="55"/>
      <c r="B81" s="68">
        <f>'Passo 01'!$D$35</f>
        <v>0</v>
      </c>
      <c r="C81" s="80"/>
      <c r="D81" s="54"/>
      <c r="E81" s="70" t="s">
        <v>136</v>
      </c>
      <c r="F81" s="70" t="str">
        <f t="shared" si="0"/>
        <v/>
      </c>
      <c r="G81" s="391"/>
      <c r="H81" s="388"/>
      <c r="I81" s="388"/>
      <c r="J81" s="388"/>
      <c r="K81" s="71" t="str">
        <f>IF(J81="","",
VLOOKUP(J81,Apoio!$B$4:$C$24,2,0))</f>
        <v/>
      </c>
      <c r="L81" s="71" t="str">
        <f t="shared" si="1"/>
        <v/>
      </c>
      <c r="M81" s="54"/>
      <c r="N81" s="72"/>
      <c r="O81" s="73"/>
      <c r="P81" s="74" t="str">
        <f>IFERROR(
IF(O81="","",
VLOOKUP(O81,Apoio!$F$5:$J$9,2,0)),"-")</f>
        <v/>
      </c>
      <c r="Q81" s="66" t="str">
        <f>IFERROR(
IF(O81="","",
VLOOKUP(O81,Apoio!$F$5:$J$9,3,0)),"-")</f>
        <v/>
      </c>
      <c r="R81" s="66" t="str">
        <f>IFERROR(
IF(O81="","",
VLOOKUP(O81,Apoio!$F$5:$J$9,4,0)),"-")</f>
        <v/>
      </c>
      <c r="S81" s="67" t="str">
        <f>IFERROR(
IF(O81="","",
VLOOKUP(O81,Apoio!$F$5:$J$9,5,0)),"-")</f>
        <v/>
      </c>
      <c r="T81" s="52"/>
    </row>
    <row r="82" spans="1:20" ht="75" customHeight="1">
      <c r="A82" s="55"/>
      <c r="B82" s="56">
        <f>'Passo 01'!$D$35</f>
        <v>0</v>
      </c>
      <c r="C82" s="83"/>
      <c r="D82" s="54"/>
      <c r="E82" s="76" t="s">
        <v>137</v>
      </c>
      <c r="F82" s="76" t="str">
        <f t="shared" si="0"/>
        <v/>
      </c>
      <c r="G82" s="392"/>
      <c r="H82" s="389"/>
      <c r="I82" s="389"/>
      <c r="J82" s="389"/>
      <c r="K82" s="62" t="str">
        <f>IF(J82="","",
VLOOKUP(J82,Apoio!$B$4:$C$24,2,0))</f>
        <v/>
      </c>
      <c r="L82" s="62" t="str">
        <f t="shared" si="1"/>
        <v/>
      </c>
      <c r="M82" s="54"/>
      <c r="N82" s="77"/>
      <c r="O82" s="64"/>
      <c r="P82" s="65" t="str">
        <f>IFERROR(
IF(O82="","",
VLOOKUP(O82,Apoio!$F$5:$J$9,2,0)),"-")</f>
        <v/>
      </c>
      <c r="Q82" s="66" t="str">
        <f>IFERROR(
IF(O82="","",
VLOOKUP(O82,Apoio!$F$5:$J$9,3,0)),"-")</f>
        <v/>
      </c>
      <c r="R82" s="66" t="str">
        <f>IFERROR(
IF(O82="","",
VLOOKUP(O82,Apoio!$F$5:$J$9,4,0)),"-")</f>
        <v/>
      </c>
      <c r="S82" s="67" t="str">
        <f>IFERROR(
IF(O82="","",
VLOOKUP(O82,Apoio!$F$5:$J$9,5,0)),"-")</f>
        <v/>
      </c>
      <c r="T82" s="52"/>
    </row>
    <row r="83" spans="1:20" ht="75" customHeight="1">
      <c r="A83" s="55"/>
      <c r="B83" s="68">
        <f>'Passo 01'!$D$35</f>
        <v>0</v>
      </c>
      <c r="C83" s="80"/>
      <c r="D83" s="54"/>
      <c r="E83" s="70" t="s">
        <v>138</v>
      </c>
      <c r="F83" s="70" t="str">
        <f t="shared" si="0"/>
        <v/>
      </c>
      <c r="G83" s="391"/>
      <c r="H83" s="388"/>
      <c r="I83" s="388"/>
      <c r="J83" s="388"/>
      <c r="K83" s="71" t="str">
        <f>IF(J83="","",
VLOOKUP(J83,Apoio!$B$4:$C$24,2,0))</f>
        <v/>
      </c>
      <c r="L83" s="71" t="str">
        <f t="shared" si="1"/>
        <v/>
      </c>
      <c r="M83" s="54"/>
      <c r="N83" s="72"/>
      <c r="O83" s="82"/>
      <c r="P83" s="74" t="str">
        <f>IFERROR(
IF(O83="","",
VLOOKUP(O83,Apoio!$F$5:$J$9,2,0)),"-")</f>
        <v/>
      </c>
      <c r="Q83" s="66" t="str">
        <f>IFERROR(
IF(O83="","",
VLOOKUP(O83,Apoio!$F$5:$J$9,3,0)),"-")</f>
        <v/>
      </c>
      <c r="R83" s="66" t="str">
        <f>IFERROR(
IF(O83="","",
VLOOKUP(O83,Apoio!$F$5:$J$9,4,0)),"-")</f>
        <v/>
      </c>
      <c r="S83" s="67" t="str">
        <f>IFERROR(
IF(O83="","",
VLOOKUP(O83,Apoio!$F$5:$J$9,5,0)),"-")</f>
        <v/>
      </c>
      <c r="T83" s="52"/>
    </row>
    <row r="84" spans="1:20" ht="75" customHeight="1">
      <c r="A84" s="55"/>
      <c r="B84" s="56">
        <f>'Passo 01'!$D$35</f>
        <v>0</v>
      </c>
      <c r="C84" s="83"/>
      <c r="D84" s="54"/>
      <c r="E84" s="76" t="s">
        <v>139</v>
      </c>
      <c r="F84" s="76" t="str">
        <f t="shared" si="0"/>
        <v/>
      </c>
      <c r="G84" s="392"/>
      <c r="H84" s="389"/>
      <c r="I84" s="389"/>
      <c r="J84" s="389"/>
      <c r="K84" s="62" t="str">
        <f>IF(J84="","",
VLOOKUP(J84,Apoio!$B$4:$C$24,2,0))</f>
        <v/>
      </c>
      <c r="L84" s="62" t="str">
        <f t="shared" si="1"/>
        <v/>
      </c>
      <c r="M84" s="54"/>
      <c r="N84" s="77"/>
      <c r="O84" s="86"/>
      <c r="P84" s="65" t="str">
        <f>IFERROR(
IF(O84="","",
VLOOKUP(O84,Apoio!$F$5:$J$9,2,0)),"-")</f>
        <v/>
      </c>
      <c r="Q84" s="66" t="str">
        <f>IFERROR(
IF(O84="","",
VLOOKUP(O84,Apoio!$F$5:$J$9,3,0)),"-")</f>
        <v/>
      </c>
      <c r="R84" s="66" t="str">
        <f>IFERROR(
IF(O84="","",
VLOOKUP(O84,Apoio!$F$5:$J$9,4,0)),"-")</f>
        <v/>
      </c>
      <c r="S84" s="67" t="str">
        <f>IFERROR(
IF(O84="","",
VLOOKUP(O84,Apoio!$F$5:$J$9,5,0)),"-")</f>
        <v/>
      </c>
      <c r="T84" s="52"/>
    </row>
    <row r="85" spans="1:20" ht="75" customHeight="1">
      <c r="A85" s="55"/>
      <c r="B85" s="68">
        <f>'Passo 01'!$D$35</f>
        <v>0</v>
      </c>
      <c r="C85" s="80"/>
      <c r="D85" s="54"/>
      <c r="E85" s="70" t="s">
        <v>140</v>
      </c>
      <c r="F85" s="70" t="str">
        <f t="shared" si="0"/>
        <v/>
      </c>
      <c r="G85" s="391"/>
      <c r="H85" s="388"/>
      <c r="I85" s="388"/>
      <c r="J85" s="388"/>
      <c r="K85" s="71" t="str">
        <f>IF(J85="","",
VLOOKUP(J85,Apoio!$B$4:$C$24,2,0))</f>
        <v/>
      </c>
      <c r="L85" s="71" t="str">
        <f t="shared" si="1"/>
        <v/>
      </c>
      <c r="M85" s="54"/>
      <c r="N85" s="72"/>
      <c r="O85" s="82"/>
      <c r="P85" s="74" t="str">
        <f>IFERROR(
IF(O85="","",
VLOOKUP(O85,Apoio!$F$5:$J$9,2,0)),"-")</f>
        <v/>
      </c>
      <c r="Q85" s="66" t="str">
        <f>IFERROR(
IF(O85="","",
VLOOKUP(O85,Apoio!$F$5:$J$9,3,0)),"-")</f>
        <v/>
      </c>
      <c r="R85" s="66" t="str">
        <f>IFERROR(
IF(O85="","",
VLOOKUP(O85,Apoio!$F$5:$J$9,4,0)),"-")</f>
        <v/>
      </c>
      <c r="S85" s="67" t="str">
        <f>IFERROR(
IF(O85="","",
VLOOKUP(O85,Apoio!$F$5:$J$9,5,0)),"-")</f>
        <v/>
      </c>
      <c r="T85" s="52"/>
    </row>
    <row r="86" spans="1:20" ht="75" customHeight="1">
      <c r="A86" s="55"/>
      <c r="B86" s="56">
        <f>'Passo 01'!$D$35</f>
        <v>0</v>
      </c>
      <c r="C86" s="83"/>
      <c r="D86" s="54"/>
      <c r="E86" s="76" t="s">
        <v>141</v>
      </c>
      <c r="F86" s="76" t="str">
        <f t="shared" si="0"/>
        <v/>
      </c>
      <c r="G86" s="392"/>
      <c r="H86" s="389"/>
      <c r="I86" s="389"/>
      <c r="J86" s="389"/>
      <c r="K86" s="62" t="str">
        <f>IF(J86="","",
VLOOKUP(J86,Apoio!$B$4:$C$24,2,0))</f>
        <v/>
      </c>
      <c r="L86" s="62" t="str">
        <f t="shared" si="1"/>
        <v/>
      </c>
      <c r="M86" s="54"/>
      <c r="N86" s="77"/>
      <c r="O86" s="86"/>
      <c r="P86" s="65" t="str">
        <f>IFERROR(
IF(O86="","",
VLOOKUP(O86,Apoio!$F$5:$J$9,2,0)),"-")</f>
        <v/>
      </c>
      <c r="Q86" s="66" t="str">
        <f>IFERROR(
IF(O86="","",
VLOOKUP(O86,Apoio!$F$5:$J$9,3,0)),"-")</f>
        <v/>
      </c>
      <c r="R86" s="66" t="str">
        <f>IFERROR(
IF(O86="","",
VLOOKUP(O86,Apoio!$F$5:$J$9,4,0)),"-")</f>
        <v/>
      </c>
      <c r="S86" s="67" t="str">
        <f>IFERROR(
IF(O86="","",
VLOOKUP(O86,Apoio!$F$5:$J$9,5,0)),"-")</f>
        <v/>
      </c>
      <c r="T86" s="52"/>
    </row>
    <row r="87" spans="1:20" ht="75" customHeight="1">
      <c r="A87" s="55"/>
      <c r="B87" s="68">
        <f>'Passo 01'!$D$35</f>
        <v>0</v>
      </c>
      <c r="C87" s="80"/>
      <c r="D87" s="54"/>
      <c r="E87" s="70" t="s">
        <v>142</v>
      </c>
      <c r="F87" s="70" t="str">
        <f t="shared" si="0"/>
        <v/>
      </c>
      <c r="G87" s="391"/>
      <c r="H87" s="388"/>
      <c r="I87" s="388"/>
      <c r="J87" s="388"/>
      <c r="K87" s="71" t="str">
        <f>IF(J87="","",
VLOOKUP(J87,Apoio!$B$4:$C$24,2,0))</f>
        <v/>
      </c>
      <c r="L87" s="71" t="str">
        <f t="shared" si="1"/>
        <v/>
      </c>
      <c r="M87" s="54"/>
      <c r="N87" s="72"/>
      <c r="O87" s="82"/>
      <c r="P87" s="74" t="str">
        <f>IFERROR(
IF(O87="","",
VLOOKUP(O87,Apoio!$F$5:$J$9,2,0)),"-")</f>
        <v/>
      </c>
      <c r="Q87" s="66" t="str">
        <f>IFERROR(
IF(O87="","",
VLOOKUP(O87,Apoio!$F$5:$J$9,3,0)),"-")</f>
        <v/>
      </c>
      <c r="R87" s="66" t="str">
        <f>IFERROR(
IF(O87="","",
VLOOKUP(O87,Apoio!$F$5:$J$9,4,0)),"-")</f>
        <v/>
      </c>
      <c r="S87" s="67" t="str">
        <f>IFERROR(
IF(O87="","",
VLOOKUP(O87,Apoio!$F$5:$J$9,5,0)),"-")</f>
        <v/>
      </c>
      <c r="T87" s="52"/>
    </row>
    <row r="88" spans="1:20" ht="75" customHeight="1">
      <c r="A88" s="55"/>
      <c r="B88" s="56">
        <f>'Passo 01'!$D$35</f>
        <v>0</v>
      </c>
      <c r="C88" s="83"/>
      <c r="D88" s="54"/>
      <c r="E88" s="76" t="s">
        <v>143</v>
      </c>
      <c r="F88" s="76" t="str">
        <f t="shared" si="0"/>
        <v/>
      </c>
      <c r="G88" s="392"/>
      <c r="H88" s="389"/>
      <c r="I88" s="389"/>
      <c r="J88" s="389"/>
      <c r="K88" s="62" t="str">
        <f>IF(J88="","",
VLOOKUP(J88,Apoio!$B$4:$C$24,2,0))</f>
        <v/>
      </c>
      <c r="L88" s="62" t="str">
        <f t="shared" si="1"/>
        <v/>
      </c>
      <c r="M88" s="54"/>
      <c r="N88" s="77"/>
      <c r="O88" s="86"/>
      <c r="P88" s="65" t="str">
        <f>IFERROR(
IF(O88="","",
VLOOKUP(O88,Apoio!$F$5:$J$9,2,0)),"-")</f>
        <v/>
      </c>
      <c r="Q88" s="66" t="str">
        <f>IFERROR(
IF(O88="","",
VLOOKUP(O88,Apoio!$F$5:$J$9,3,0)),"-")</f>
        <v/>
      </c>
      <c r="R88" s="66" t="str">
        <f>IFERROR(
IF(O88="","",
VLOOKUP(O88,Apoio!$F$5:$J$9,4,0)),"-")</f>
        <v/>
      </c>
      <c r="S88" s="67" t="str">
        <f>IFERROR(
IF(O88="","",
VLOOKUP(O88,Apoio!$F$5:$J$9,5,0)),"-")</f>
        <v/>
      </c>
      <c r="T88" s="52"/>
    </row>
    <row r="89" spans="1:20" ht="75" customHeight="1">
      <c r="A89" s="55"/>
      <c r="B89" s="68">
        <f>'Passo 01'!$D$35</f>
        <v>0</v>
      </c>
      <c r="C89" s="80"/>
      <c r="D89" s="54"/>
      <c r="E89" s="70" t="s">
        <v>144</v>
      </c>
      <c r="F89" s="70" t="str">
        <f t="shared" si="0"/>
        <v/>
      </c>
      <c r="G89" s="391"/>
      <c r="H89" s="388"/>
      <c r="I89" s="388"/>
      <c r="J89" s="388"/>
      <c r="K89" s="71" t="str">
        <f>IF(J89="","",
VLOOKUP(J89,Apoio!$B$4:$C$24,2,0))</f>
        <v/>
      </c>
      <c r="L89" s="71" t="str">
        <f t="shared" si="1"/>
        <v/>
      </c>
      <c r="M89" s="54"/>
      <c r="N89" s="72"/>
      <c r="O89" s="82"/>
      <c r="P89" s="74" t="str">
        <f>IFERROR(
IF(O89="","",
VLOOKUP(O89,Apoio!$F$5:$J$9,2,0)),"-")</f>
        <v/>
      </c>
      <c r="Q89" s="66" t="str">
        <f>IFERROR(
IF(O89="","",
VLOOKUP(O89,Apoio!$F$5:$J$9,3,0)),"-")</f>
        <v/>
      </c>
      <c r="R89" s="66" t="str">
        <f>IFERROR(
IF(O89="","",
VLOOKUP(O89,Apoio!$F$5:$J$9,4,0)),"-")</f>
        <v/>
      </c>
      <c r="S89" s="67" t="str">
        <f>IFERROR(
IF(O89="","",
VLOOKUP(O89,Apoio!$F$5:$J$9,5,0)),"-")</f>
        <v/>
      </c>
      <c r="T89" s="52"/>
    </row>
    <row r="90" spans="1:20" ht="75" customHeight="1">
      <c r="A90" s="55"/>
      <c r="B90" s="56">
        <f>'Passo 01'!$D$35</f>
        <v>0</v>
      </c>
      <c r="C90" s="83"/>
      <c r="D90" s="54"/>
      <c r="E90" s="76" t="s">
        <v>145</v>
      </c>
      <c r="F90" s="76" t="str">
        <f t="shared" si="0"/>
        <v/>
      </c>
      <c r="G90" s="392"/>
      <c r="H90" s="389"/>
      <c r="I90" s="389"/>
      <c r="J90" s="389"/>
      <c r="K90" s="62" t="str">
        <f>IF(J90="","",
VLOOKUP(J90,Apoio!$B$4:$C$24,2,0))</f>
        <v/>
      </c>
      <c r="L90" s="62" t="str">
        <f t="shared" si="1"/>
        <v/>
      </c>
      <c r="M90" s="54"/>
      <c r="N90" s="77"/>
      <c r="O90" s="86"/>
      <c r="P90" s="65" t="str">
        <f>IFERROR(
IF(O90="","",
VLOOKUP(O90,Apoio!$F$5:$J$9,2,0)),"-")</f>
        <v/>
      </c>
      <c r="Q90" s="66" t="str">
        <f>IFERROR(
IF(O90="","",
VLOOKUP(O90,Apoio!$F$5:$J$9,3,0)),"-")</f>
        <v/>
      </c>
      <c r="R90" s="66" t="str">
        <f>IFERROR(
IF(O90="","",
VLOOKUP(O90,Apoio!$F$5:$J$9,4,0)),"-")</f>
        <v/>
      </c>
      <c r="S90" s="67" t="str">
        <f>IFERROR(
IF(O90="","",
VLOOKUP(O90,Apoio!$F$5:$J$9,5,0)),"-")</f>
        <v/>
      </c>
      <c r="T90" s="52"/>
    </row>
    <row r="91" spans="1:20" ht="75" customHeight="1">
      <c r="A91" s="55"/>
      <c r="B91" s="68">
        <f>'Passo 01'!$D$35</f>
        <v>0</v>
      </c>
      <c r="C91" s="80"/>
      <c r="D91" s="54"/>
      <c r="E91" s="70" t="s">
        <v>146</v>
      </c>
      <c r="F91" s="70" t="str">
        <f t="shared" si="0"/>
        <v/>
      </c>
      <c r="G91" s="391"/>
      <c r="H91" s="388"/>
      <c r="I91" s="388"/>
      <c r="J91" s="388"/>
      <c r="K91" s="71" t="str">
        <f>IF(J91="","",
VLOOKUP(J91,Apoio!$B$4:$C$24,2,0))</f>
        <v/>
      </c>
      <c r="L91" s="71" t="str">
        <f t="shared" si="1"/>
        <v/>
      </c>
      <c r="M91" s="54"/>
      <c r="N91" s="72"/>
      <c r="O91" s="82"/>
      <c r="P91" s="74" t="str">
        <f>IFERROR(
IF(O91="","",
VLOOKUP(O91,Apoio!$F$5:$J$9,2,0)),"-")</f>
        <v/>
      </c>
      <c r="Q91" s="66" t="str">
        <f>IFERROR(
IF(O91="","",
VLOOKUP(O91,Apoio!$F$5:$J$9,3,0)),"-")</f>
        <v/>
      </c>
      <c r="R91" s="66" t="str">
        <f>IFERROR(
IF(O91="","",
VLOOKUP(O91,Apoio!$F$5:$J$9,4,0)),"-")</f>
        <v/>
      </c>
      <c r="S91" s="67" t="str">
        <f>IFERROR(
IF(O91="","",
VLOOKUP(O91,Apoio!$F$5:$J$9,5,0)),"-")</f>
        <v/>
      </c>
      <c r="T91" s="52"/>
    </row>
    <row r="92" spans="1:20" ht="75" customHeight="1">
      <c r="A92" s="55"/>
      <c r="B92" s="56">
        <f>'Passo 01'!$D$35</f>
        <v>0</v>
      </c>
      <c r="C92" s="83"/>
      <c r="D92" s="54"/>
      <c r="E92" s="76" t="s">
        <v>147</v>
      </c>
      <c r="F92" s="76" t="str">
        <f t="shared" si="0"/>
        <v/>
      </c>
      <c r="G92" s="392"/>
      <c r="H92" s="389"/>
      <c r="I92" s="389"/>
      <c r="J92" s="389"/>
      <c r="K92" s="62" t="str">
        <f>IF(J92="","",
VLOOKUP(J92,Apoio!$B$4:$C$24,2,0))</f>
        <v/>
      </c>
      <c r="L92" s="62" t="str">
        <f t="shared" si="1"/>
        <v/>
      </c>
      <c r="M92" s="54"/>
      <c r="N92" s="77"/>
      <c r="O92" s="64"/>
      <c r="P92" s="65" t="str">
        <f>IFERROR(
IF(O92="","",
VLOOKUP(O92,Apoio!$F$5:$J$9,2,0)),"-")</f>
        <v/>
      </c>
      <c r="Q92" s="66" t="str">
        <f>IFERROR(
IF(O92="","",
VLOOKUP(O92,Apoio!$F$5:$J$9,3,0)),"-")</f>
        <v/>
      </c>
      <c r="R92" s="66" t="str">
        <f>IFERROR(
IF(O92="","",
VLOOKUP(O92,Apoio!$F$5:$J$9,4,0)),"-")</f>
        <v/>
      </c>
      <c r="S92" s="67" t="str">
        <f>IFERROR(
IF(O92="","",
VLOOKUP(O92,Apoio!$F$5:$J$9,5,0)),"-")</f>
        <v/>
      </c>
      <c r="T92" s="52"/>
    </row>
    <row r="93" spans="1:20" ht="75" customHeight="1">
      <c r="A93" s="55"/>
      <c r="B93" s="68">
        <f>'Passo 01'!$D$35</f>
        <v>0</v>
      </c>
      <c r="C93" s="80"/>
      <c r="D93" s="54"/>
      <c r="E93" s="70" t="s">
        <v>148</v>
      </c>
      <c r="F93" s="70" t="str">
        <f t="shared" si="0"/>
        <v/>
      </c>
      <c r="G93" s="391"/>
      <c r="H93" s="388"/>
      <c r="I93" s="388"/>
      <c r="J93" s="388"/>
      <c r="K93" s="71" t="str">
        <f>IF(J93="","",
VLOOKUP(J93,Apoio!$B$4:$C$24,2,0))</f>
        <v/>
      </c>
      <c r="L93" s="71" t="str">
        <f t="shared" si="1"/>
        <v/>
      </c>
      <c r="M93" s="54"/>
      <c r="N93" s="72"/>
      <c r="O93" s="73"/>
      <c r="P93" s="74" t="str">
        <f>IFERROR(
IF(O93="","",
VLOOKUP(O93,Apoio!$F$5:$J$9,2,0)),"-")</f>
        <v/>
      </c>
      <c r="Q93" s="66" t="str">
        <f>IFERROR(
IF(O93="","",
VLOOKUP(O93,Apoio!$F$5:$J$9,3,0)),"-")</f>
        <v/>
      </c>
      <c r="R93" s="66" t="str">
        <f>IFERROR(
IF(O93="","",
VLOOKUP(O93,Apoio!$F$5:$J$9,4,0)),"-")</f>
        <v/>
      </c>
      <c r="S93" s="67" t="str">
        <f>IFERROR(
IF(O93="","",
VLOOKUP(O93,Apoio!$F$5:$J$9,5,0)),"-")</f>
        <v/>
      </c>
      <c r="T93" s="52"/>
    </row>
    <row r="94" spans="1:20" ht="75" customHeight="1">
      <c r="A94" s="55"/>
      <c r="B94" s="56">
        <f>'Passo 01'!$D$35</f>
        <v>0</v>
      </c>
      <c r="C94" s="83"/>
      <c r="D94" s="54"/>
      <c r="E94" s="76" t="s">
        <v>149</v>
      </c>
      <c r="F94" s="76" t="str">
        <f t="shared" si="0"/>
        <v/>
      </c>
      <c r="G94" s="392"/>
      <c r="H94" s="389"/>
      <c r="I94" s="389"/>
      <c r="J94" s="389"/>
      <c r="K94" s="62" t="str">
        <f>IF(J94="","",
VLOOKUP(J94,Apoio!$B$4:$C$24,2,0))</f>
        <v/>
      </c>
      <c r="L94" s="62" t="str">
        <f t="shared" si="1"/>
        <v/>
      </c>
      <c r="M94" s="54"/>
      <c r="N94" s="77"/>
      <c r="O94" s="64"/>
      <c r="P94" s="65" t="str">
        <f>IFERROR(
IF(O94="","",
VLOOKUP(O94,Apoio!$F$5:$J$9,2,0)),"-")</f>
        <v/>
      </c>
      <c r="Q94" s="66" t="str">
        <f>IFERROR(
IF(O94="","",
VLOOKUP(O94,Apoio!$F$5:$J$9,3,0)),"-")</f>
        <v/>
      </c>
      <c r="R94" s="66" t="str">
        <f>IFERROR(
IF(O94="","",
VLOOKUP(O94,Apoio!$F$5:$J$9,4,0)),"-")</f>
        <v/>
      </c>
      <c r="S94" s="67" t="str">
        <f>IFERROR(
IF(O94="","",
VLOOKUP(O94,Apoio!$F$5:$J$9,5,0)),"-")</f>
        <v/>
      </c>
      <c r="T94" s="52"/>
    </row>
    <row r="95" spans="1:20" ht="75" customHeight="1">
      <c r="A95" s="55"/>
      <c r="B95" s="68">
        <f>'Passo 01'!$D$35</f>
        <v>0</v>
      </c>
      <c r="C95" s="80"/>
      <c r="D95" s="54"/>
      <c r="E95" s="70" t="s">
        <v>150</v>
      </c>
      <c r="F95" s="70" t="str">
        <f t="shared" si="0"/>
        <v/>
      </c>
      <c r="G95" s="391"/>
      <c r="H95" s="388"/>
      <c r="I95" s="388"/>
      <c r="J95" s="388"/>
      <c r="K95" s="71" t="str">
        <f>IF(J95="","",
VLOOKUP(J95,Apoio!$B$4:$C$24,2,0))</f>
        <v/>
      </c>
      <c r="L95" s="71" t="str">
        <f t="shared" si="1"/>
        <v/>
      </c>
      <c r="M95" s="54"/>
      <c r="N95" s="72"/>
      <c r="O95" s="82"/>
      <c r="P95" s="74" t="str">
        <f>IFERROR(
IF(O95="","",
VLOOKUP(O95,Apoio!$F$5:$J$9,2,0)),"-")</f>
        <v/>
      </c>
      <c r="Q95" s="66" t="str">
        <f>IFERROR(
IF(O95="","",
VLOOKUP(O95,Apoio!$F$5:$J$9,3,0)),"-")</f>
        <v/>
      </c>
      <c r="R95" s="66" t="str">
        <f>IFERROR(
IF(O95="","",
VLOOKUP(O95,Apoio!$F$5:$J$9,4,0)),"-")</f>
        <v/>
      </c>
      <c r="S95" s="67" t="str">
        <f>IFERROR(
IF(O95="","",
VLOOKUP(O95,Apoio!$F$5:$J$9,5,0)),"-")</f>
        <v/>
      </c>
      <c r="T95" s="52"/>
    </row>
    <row r="96" spans="1:20" ht="75" customHeight="1">
      <c r="A96" s="55"/>
      <c r="B96" s="56">
        <f>'Passo 01'!$D$35</f>
        <v>0</v>
      </c>
      <c r="C96" s="83"/>
      <c r="D96" s="54"/>
      <c r="E96" s="76" t="s">
        <v>151</v>
      </c>
      <c r="F96" s="76" t="str">
        <f t="shared" si="0"/>
        <v/>
      </c>
      <c r="G96" s="392"/>
      <c r="H96" s="389"/>
      <c r="I96" s="389"/>
      <c r="J96" s="389"/>
      <c r="K96" s="62" t="str">
        <f>IF(J96="","",
VLOOKUP(J96,Apoio!$B$4:$C$24,2,0))</f>
        <v/>
      </c>
      <c r="L96" s="62" t="str">
        <f t="shared" si="1"/>
        <v/>
      </c>
      <c r="M96" s="54"/>
      <c r="N96" s="77"/>
      <c r="O96" s="86"/>
      <c r="P96" s="65" t="str">
        <f>IFERROR(
IF(O96="","",
VLOOKUP(O96,Apoio!$F$5:$J$9,2,0)),"-")</f>
        <v/>
      </c>
      <c r="Q96" s="66" t="str">
        <f>IFERROR(
IF(O96="","",
VLOOKUP(O96,Apoio!$F$5:$J$9,3,0)),"-")</f>
        <v/>
      </c>
      <c r="R96" s="66" t="str">
        <f>IFERROR(
IF(O96="","",
VLOOKUP(O96,Apoio!$F$5:$J$9,4,0)),"-")</f>
        <v/>
      </c>
      <c r="S96" s="67" t="str">
        <f>IFERROR(
IF(O96="","",
VLOOKUP(O96,Apoio!$F$5:$J$9,5,0)),"-")</f>
        <v/>
      </c>
      <c r="T96" s="52"/>
    </row>
    <row r="97" spans="1:20" ht="75" customHeight="1">
      <c r="A97" s="55"/>
      <c r="B97" s="68">
        <f>'Passo 01'!$D$35</f>
        <v>0</v>
      </c>
      <c r="C97" s="80"/>
      <c r="D97" s="54"/>
      <c r="E97" s="70" t="s">
        <v>152</v>
      </c>
      <c r="F97" s="70" t="str">
        <f t="shared" si="0"/>
        <v/>
      </c>
      <c r="G97" s="391"/>
      <c r="H97" s="388"/>
      <c r="I97" s="388"/>
      <c r="J97" s="388"/>
      <c r="K97" s="71" t="str">
        <f>IF(J97="","",
VLOOKUP(J97,Apoio!$B$4:$C$24,2,0))</f>
        <v/>
      </c>
      <c r="L97" s="71" t="str">
        <f t="shared" si="1"/>
        <v/>
      </c>
      <c r="M97" s="54"/>
      <c r="N97" s="72"/>
      <c r="O97" s="82"/>
      <c r="P97" s="74" t="str">
        <f>IFERROR(
IF(O97="","",
VLOOKUP(O97,Apoio!$F$5:$J$9,2,0)),"-")</f>
        <v/>
      </c>
      <c r="Q97" s="66" t="str">
        <f>IFERROR(
IF(O97="","",
VLOOKUP(O97,Apoio!$F$5:$J$9,3,0)),"-")</f>
        <v/>
      </c>
      <c r="R97" s="66" t="str">
        <f>IFERROR(
IF(O97="","",
VLOOKUP(O97,Apoio!$F$5:$J$9,4,0)),"-")</f>
        <v/>
      </c>
      <c r="S97" s="67" t="str">
        <f>IFERROR(
IF(O97="","",
VLOOKUP(O97,Apoio!$F$5:$J$9,5,0)),"-")</f>
        <v/>
      </c>
      <c r="T97" s="52"/>
    </row>
    <row r="98" spans="1:20" ht="75" customHeight="1">
      <c r="A98" s="55"/>
      <c r="B98" s="56">
        <f>'Passo 01'!$D$35</f>
        <v>0</v>
      </c>
      <c r="C98" s="83"/>
      <c r="D98" s="54"/>
      <c r="E98" s="76" t="s">
        <v>153</v>
      </c>
      <c r="F98" s="76" t="str">
        <f t="shared" si="0"/>
        <v/>
      </c>
      <c r="G98" s="392"/>
      <c r="H98" s="389"/>
      <c r="I98" s="389"/>
      <c r="J98" s="389"/>
      <c r="K98" s="62" t="str">
        <f>IF(J98="","",
VLOOKUP(J98,Apoio!$B$4:$C$24,2,0))</f>
        <v/>
      </c>
      <c r="L98" s="62" t="str">
        <f t="shared" si="1"/>
        <v/>
      </c>
      <c r="M98" s="54"/>
      <c r="N98" s="77"/>
      <c r="O98" s="86"/>
      <c r="P98" s="65" t="str">
        <f>IFERROR(
IF(O98="","",
VLOOKUP(O98,Apoio!$F$5:$J$9,2,0)),"-")</f>
        <v/>
      </c>
      <c r="Q98" s="66" t="str">
        <f>IFERROR(
IF(O98="","",
VLOOKUP(O98,Apoio!$F$5:$J$9,3,0)),"-")</f>
        <v/>
      </c>
      <c r="R98" s="66" t="str">
        <f>IFERROR(
IF(O98="","",
VLOOKUP(O98,Apoio!$F$5:$J$9,4,0)),"-")</f>
        <v/>
      </c>
      <c r="S98" s="67" t="str">
        <f>IFERROR(
IF(O98="","",
VLOOKUP(O98,Apoio!$F$5:$J$9,5,0)),"-")</f>
        <v/>
      </c>
      <c r="T98" s="52"/>
    </row>
    <row r="99" spans="1:20" ht="75" customHeight="1">
      <c r="A99" s="55"/>
      <c r="B99" s="68">
        <f>'Passo 01'!$D$35</f>
        <v>0</v>
      </c>
      <c r="C99" s="80"/>
      <c r="D99" s="54"/>
      <c r="E99" s="70" t="s">
        <v>154</v>
      </c>
      <c r="F99" s="70" t="str">
        <f t="shared" si="0"/>
        <v/>
      </c>
      <c r="G99" s="391"/>
      <c r="H99" s="388"/>
      <c r="I99" s="388"/>
      <c r="J99" s="388"/>
      <c r="K99" s="71" t="str">
        <f>IF(J99="","",
VLOOKUP(J99,Apoio!$B$4:$C$24,2,0))</f>
        <v/>
      </c>
      <c r="L99" s="71" t="str">
        <f t="shared" si="1"/>
        <v/>
      </c>
      <c r="M99" s="54"/>
      <c r="N99" s="72"/>
      <c r="O99" s="82"/>
      <c r="P99" s="74" t="str">
        <f>IFERROR(
IF(O99="","",
VLOOKUP(O99,Apoio!$F$5:$J$9,2,0)),"-")</f>
        <v/>
      </c>
      <c r="Q99" s="66" t="str">
        <f>IFERROR(
IF(O99="","",
VLOOKUP(O99,Apoio!$F$5:$J$9,3,0)),"-")</f>
        <v/>
      </c>
      <c r="R99" s="66" t="str">
        <f>IFERROR(
IF(O99="","",
VLOOKUP(O99,Apoio!$F$5:$J$9,4,0)),"-")</f>
        <v/>
      </c>
      <c r="S99" s="67" t="str">
        <f>IFERROR(
IF(O99="","",
VLOOKUP(O99,Apoio!$F$5:$J$9,5,0)),"-")</f>
        <v/>
      </c>
      <c r="T99" s="52"/>
    </row>
    <row r="100" spans="1:20" ht="75" customHeight="1">
      <c r="A100" s="55"/>
      <c r="B100" s="56">
        <f>'Passo 01'!$D$35</f>
        <v>0</v>
      </c>
      <c r="C100" s="83"/>
      <c r="D100" s="54"/>
      <c r="E100" s="76" t="s">
        <v>155</v>
      </c>
      <c r="F100" s="76" t="str">
        <f t="shared" si="0"/>
        <v/>
      </c>
      <c r="G100" s="392"/>
      <c r="H100" s="389"/>
      <c r="I100" s="389"/>
      <c r="J100" s="389"/>
      <c r="K100" s="62" t="str">
        <f>IF(J100="","",
VLOOKUP(J100,Apoio!$B$4:$C$24,2,0))</f>
        <v/>
      </c>
      <c r="L100" s="62" t="str">
        <f t="shared" si="1"/>
        <v/>
      </c>
      <c r="M100" s="54"/>
      <c r="N100" s="77"/>
      <c r="O100" s="86"/>
      <c r="P100" s="65" t="str">
        <f>IFERROR(
IF(O100="","",
VLOOKUP(O100,Apoio!$F$5:$J$9,2,0)),"-")</f>
        <v/>
      </c>
      <c r="Q100" s="66" t="str">
        <f>IFERROR(
IF(O100="","",
VLOOKUP(O100,Apoio!$F$5:$J$9,3,0)),"-")</f>
        <v/>
      </c>
      <c r="R100" s="66" t="str">
        <f>IFERROR(
IF(O100="","",
VLOOKUP(O100,Apoio!$F$5:$J$9,4,0)),"-")</f>
        <v/>
      </c>
      <c r="S100" s="67" t="str">
        <f>IFERROR(
IF(O100="","",
VLOOKUP(O100,Apoio!$F$5:$J$9,5,0)),"-")</f>
        <v/>
      </c>
      <c r="T100" s="52"/>
    </row>
    <row r="101" spans="1:20" ht="75" customHeight="1">
      <c r="A101" s="55"/>
      <c r="B101" s="68">
        <f>'Passo 01'!$D$35</f>
        <v>0</v>
      </c>
      <c r="C101" s="80"/>
      <c r="D101" s="54"/>
      <c r="E101" s="70" t="s">
        <v>156</v>
      </c>
      <c r="F101" s="70" t="str">
        <f t="shared" si="0"/>
        <v/>
      </c>
      <c r="G101" s="391"/>
      <c r="H101" s="388"/>
      <c r="I101" s="388"/>
      <c r="J101" s="388"/>
      <c r="K101" s="71" t="str">
        <f>IF(J101="","",
VLOOKUP(J101,Apoio!$B$4:$C$24,2,0))</f>
        <v/>
      </c>
      <c r="L101" s="71" t="str">
        <f t="shared" si="1"/>
        <v/>
      </c>
      <c r="M101" s="54"/>
      <c r="N101" s="72"/>
      <c r="O101" s="82"/>
      <c r="P101" s="74" t="str">
        <f>IFERROR(
IF(O101="","",
VLOOKUP(O101,Apoio!$F$5:$J$9,2,0)),"-")</f>
        <v/>
      </c>
      <c r="Q101" s="66" t="str">
        <f>IFERROR(
IF(O101="","",
VLOOKUP(O101,Apoio!$F$5:$J$9,3,0)),"-")</f>
        <v/>
      </c>
      <c r="R101" s="66" t="str">
        <f>IFERROR(
IF(O101="","",
VLOOKUP(O101,Apoio!$F$5:$J$9,4,0)),"-")</f>
        <v/>
      </c>
      <c r="S101" s="67" t="str">
        <f>IFERROR(
IF(O101="","",
VLOOKUP(O101,Apoio!$F$5:$J$9,5,0)),"-")</f>
        <v/>
      </c>
      <c r="T101" s="52"/>
    </row>
    <row r="102" spans="1:20" ht="75" customHeight="1">
      <c r="A102" s="55"/>
      <c r="B102" s="56">
        <f>'Passo 01'!$D$35</f>
        <v>0</v>
      </c>
      <c r="C102" s="87"/>
      <c r="D102" s="54"/>
      <c r="E102" s="76" t="s">
        <v>157</v>
      </c>
      <c r="F102" s="76" t="str">
        <f t="shared" si="0"/>
        <v/>
      </c>
      <c r="G102" s="392"/>
      <c r="H102" s="389"/>
      <c r="I102" s="389"/>
      <c r="J102" s="389"/>
      <c r="K102" s="62" t="str">
        <f>IF(J102="","",
VLOOKUP(J102,Apoio!$B$4:$C$24,2,0))</f>
        <v/>
      </c>
      <c r="L102" s="62" t="str">
        <f t="shared" si="1"/>
        <v/>
      </c>
      <c r="M102" s="54"/>
      <c r="N102" s="77"/>
      <c r="O102" s="86"/>
      <c r="P102" s="65" t="str">
        <f>IFERROR(
IF(O102="","",
VLOOKUP(O102,Apoio!$F$5:$J$9,2,0)),"-")</f>
        <v/>
      </c>
      <c r="Q102" s="66" t="str">
        <f>IFERROR(
IF(O102="","",
VLOOKUP(O102,Apoio!$F$5:$J$9,3,0)),"-")</f>
        <v/>
      </c>
      <c r="R102" s="66" t="str">
        <f>IFERROR(
IF(O102="","",
VLOOKUP(O102,Apoio!$F$5:$J$9,4,0)),"-")</f>
        <v/>
      </c>
      <c r="S102" s="67" t="str">
        <f>IFERROR(
IF(O102="","",
VLOOKUP(O102,Apoio!$F$5:$J$9,5,0)),"-")</f>
        <v/>
      </c>
      <c r="T102" s="52"/>
    </row>
    <row r="103" spans="1:20" ht="75" customHeight="1">
      <c r="A103" s="55"/>
      <c r="B103" s="68">
        <f>'Passo 01'!$D$35</f>
        <v>0</v>
      </c>
      <c r="C103" s="88"/>
      <c r="D103" s="54"/>
      <c r="E103" s="70" t="s">
        <v>158</v>
      </c>
      <c r="F103" s="70" t="str">
        <f t="shared" si="0"/>
        <v/>
      </c>
      <c r="G103" s="391"/>
      <c r="H103" s="388"/>
      <c r="I103" s="388"/>
      <c r="J103" s="388"/>
      <c r="K103" s="71" t="str">
        <f>IF(J103="","",
VLOOKUP(J103,Apoio!$B$4:$C$24,2,0))</f>
        <v/>
      </c>
      <c r="L103" s="71" t="str">
        <f t="shared" si="1"/>
        <v/>
      </c>
      <c r="M103" s="54"/>
      <c r="N103" s="72"/>
      <c r="O103" s="82"/>
      <c r="P103" s="74" t="str">
        <f>IFERROR(
IF(O103="","",
VLOOKUP(O103,Apoio!$F$5:$J$9,2,0)),"-")</f>
        <v/>
      </c>
      <c r="Q103" s="66" t="str">
        <f>IFERROR(
IF(O103="","",
VLOOKUP(O103,Apoio!$F$5:$J$9,3,0)),"-")</f>
        <v/>
      </c>
      <c r="R103" s="66" t="str">
        <f>IFERROR(
IF(O103="","",
VLOOKUP(O103,Apoio!$F$5:$J$9,4,0)),"-")</f>
        <v/>
      </c>
      <c r="S103" s="67" t="str">
        <f>IFERROR(
IF(O103="","",
VLOOKUP(O103,Apoio!$F$5:$J$9,5,0)),"-")</f>
        <v/>
      </c>
      <c r="T103" s="52"/>
    </row>
    <row r="104" spans="1:20" ht="75" customHeight="1">
      <c r="A104" s="55"/>
      <c r="B104" s="56">
        <f>'Passo 01'!$D$35</f>
        <v>0</v>
      </c>
      <c r="C104" s="87"/>
      <c r="D104" s="54"/>
      <c r="E104" s="76" t="s">
        <v>159</v>
      </c>
      <c r="F104" s="76" t="str">
        <f t="shared" si="0"/>
        <v/>
      </c>
      <c r="G104" s="392"/>
      <c r="H104" s="389"/>
      <c r="I104" s="389"/>
      <c r="J104" s="389"/>
      <c r="K104" s="62" t="str">
        <f>IF(J104="","",
VLOOKUP(J104,Apoio!$B$4:$C$24,2,0))</f>
        <v/>
      </c>
      <c r="L104" s="62" t="str">
        <f t="shared" si="1"/>
        <v/>
      </c>
      <c r="M104" s="54"/>
      <c r="N104" s="77"/>
      <c r="O104" s="86"/>
      <c r="P104" s="65" t="str">
        <f>IFERROR(
IF(O104="","",
VLOOKUP(O104,Apoio!$F$5:$J$9,2,0)),"-")</f>
        <v/>
      </c>
      <c r="Q104" s="66" t="str">
        <f>IFERROR(
IF(O104="","",
VLOOKUP(O104,Apoio!$F$5:$J$9,3,0)),"-")</f>
        <v/>
      </c>
      <c r="R104" s="66" t="str">
        <f>IFERROR(
IF(O104="","",
VLOOKUP(O104,Apoio!$F$5:$J$9,4,0)),"-")</f>
        <v/>
      </c>
      <c r="S104" s="67" t="str">
        <f>IFERROR(
IF(O104="","",
VLOOKUP(O104,Apoio!$F$5:$J$9,5,0)),"-")</f>
        <v/>
      </c>
      <c r="T104" s="52"/>
    </row>
    <row r="105" spans="1:20" ht="75" customHeight="1">
      <c r="A105" s="55"/>
      <c r="B105" s="89">
        <f>'Passo 01'!$D$35</f>
        <v>0</v>
      </c>
      <c r="C105" s="90"/>
      <c r="D105" s="54"/>
      <c r="E105" s="91" t="s">
        <v>160</v>
      </c>
      <c r="F105" s="91" t="str">
        <f t="shared" si="0"/>
        <v/>
      </c>
      <c r="G105" s="393"/>
      <c r="H105" s="390"/>
      <c r="I105" s="390"/>
      <c r="J105" s="390"/>
      <c r="K105" s="71" t="str">
        <f>IF(J105="","",
VLOOKUP(J105,Apoio!$B$4:$C$24,2,0))</f>
        <v/>
      </c>
      <c r="L105" s="71" t="str">
        <f t="shared" si="1"/>
        <v/>
      </c>
      <c r="M105" s="54"/>
      <c r="N105" s="94"/>
      <c r="O105" s="95"/>
      <c r="P105" s="96" t="str">
        <f>IFERROR(
IF(O105="","",
VLOOKUP(O105,Apoio!$F$5:$J$9,2,0)),"-")</f>
        <v/>
      </c>
      <c r="Q105" s="97" t="str">
        <f>IFERROR(
IF(O105="","",
VLOOKUP(O105,Apoio!$F$5:$J$9,3,0)),"-")</f>
        <v/>
      </c>
      <c r="R105" s="97" t="str">
        <f>IFERROR(
IF(O105="","",
VLOOKUP(O105,Apoio!$F$5:$J$9,4,0)),"-")</f>
        <v/>
      </c>
      <c r="S105" s="98" t="str">
        <f>IFERROR(
IF(O105="","",
VLOOKUP(O105,Apoio!$F$5:$J$9,5,0)),"-")</f>
        <v/>
      </c>
      <c r="T105" s="52"/>
    </row>
    <row r="106" spans="1:20">
      <c r="A106" s="99"/>
      <c r="B106" s="99"/>
      <c r="C106" s="99"/>
      <c r="D106" s="46"/>
      <c r="E106" s="99"/>
      <c r="F106" s="99"/>
      <c r="G106" s="99"/>
      <c r="H106" s="99"/>
      <c r="I106" s="99"/>
      <c r="J106" s="99"/>
      <c r="K106" s="99"/>
      <c r="L106" s="99"/>
      <c r="M106" s="46"/>
      <c r="N106" s="99"/>
      <c r="O106" s="99"/>
      <c r="P106" s="99"/>
      <c r="Q106" s="99"/>
      <c r="R106" s="99"/>
      <c r="S106" s="99"/>
      <c r="T106" s="52"/>
    </row>
  </sheetData>
  <mergeCells count="13">
    <mergeCell ref="N3:S3"/>
    <mergeCell ref="O4:S4"/>
    <mergeCell ref="N4:N5"/>
    <mergeCell ref="B3:C4"/>
    <mergeCell ref="E3:L3"/>
    <mergeCell ref="E4:E5"/>
    <mergeCell ref="F4:F5"/>
    <mergeCell ref="G4:G5"/>
    <mergeCell ref="H4:H5"/>
    <mergeCell ref="I4:I5"/>
    <mergeCell ref="J4:J5"/>
    <mergeCell ref="K4:K5"/>
    <mergeCell ref="L4:L5"/>
  </mergeCells>
  <conditionalFormatting sqref="O6:O105">
    <cfRule type="cellIs" dxfId="40" priority="1" operator="equal">
      <formula>"FORTE"</formula>
    </cfRule>
  </conditionalFormatting>
  <conditionalFormatting sqref="O6:O105">
    <cfRule type="cellIs" dxfId="39" priority="2" operator="equal">
      <formula>"SATISFATÓRIO"</formula>
    </cfRule>
  </conditionalFormatting>
  <conditionalFormatting sqref="O6:O105">
    <cfRule type="cellIs" dxfId="38" priority="3" operator="equal">
      <formula>"MEDIANO"</formula>
    </cfRule>
  </conditionalFormatting>
  <conditionalFormatting sqref="O6:O105">
    <cfRule type="cellIs" dxfId="37" priority="4" operator="equal">
      <formula>"FRACO"</formula>
    </cfRule>
  </conditionalFormatting>
  <conditionalFormatting sqref="O6:O105">
    <cfRule type="cellIs" dxfId="36" priority="5" operator="equal">
      <formula>"INEXISTENTE"</formula>
    </cfRule>
  </conditionalFormatting>
  <pageMargins left="0.51879820483190464" right="0.47013888888888899" top="0.4" bottom="0.50972222222222197" header="0" footer="0"/>
  <pageSetup paperSize="9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'Passo 01'!$G$52:$G$71</xm:f>
          </x14:formula1>
          <xm:sqref>C6:C105</xm:sqref>
        </x14:dataValidation>
        <x14:dataValidation type="list" allowBlank="1" showErrorMessage="1">
          <x14:formula1>
            <xm:f>Apoio!$B$5:$B$24</xm:f>
          </x14:formula1>
          <xm:sqref>J6:J105</xm:sqref>
        </x14:dataValidation>
        <x14:dataValidation type="list" allowBlank="1">
          <x14:formula1>
            <xm:f>Apoio!$F$5:$F$9</xm:f>
          </x14:formula1>
          <xm:sqref>O6:O105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Right="0"/>
  </sheetPr>
  <dimension ref="A1:Q106"/>
  <sheetViews>
    <sheetView showGridLines="0" zoomScaleNormal="100" workbookViewId="0">
      <pane ySplit="5" topLeftCell="A6" activePane="bottomLeft" state="frozen"/>
      <selection pane="bottomLeft" activeCell="B4" sqref="B4:B5"/>
    </sheetView>
  </sheetViews>
  <sheetFormatPr defaultColWidth="12.5703125" defaultRowHeight="15" customHeight="1" outlineLevelCol="2"/>
  <cols>
    <col min="1" max="1" width="3.85546875" customWidth="1"/>
    <col min="2" max="2" width="33.85546875" customWidth="1" outlineLevel="2"/>
    <col min="3" max="3" width="14.28515625" customWidth="1" outlineLevel="1"/>
    <col min="4" max="4" width="39.28515625" customWidth="1" outlineLevel="1"/>
    <col min="5" max="5" width="44.140625" customWidth="1" outlineLevel="2"/>
    <col min="6" max="6" width="3.140625" customWidth="1"/>
    <col min="7" max="7" width="11.5703125" customWidth="1" outlineLevel="1"/>
    <col min="8" max="8" width="16.28515625" customWidth="1" outlineLevel="2"/>
    <col min="9" max="9" width="56.7109375" customWidth="1" outlineLevel="2"/>
    <col min="10" max="10" width="3.140625" customWidth="1"/>
    <col min="11" max="11" width="10.28515625" customWidth="1" outlineLevel="1"/>
    <col min="12" max="12" width="13.7109375" customWidth="1" outlineLevel="2"/>
    <col min="13" max="13" width="61.28515625" customWidth="1" outlineLevel="2"/>
    <col min="14" max="14" width="3.85546875" customWidth="1"/>
    <col min="15" max="15" width="13.5703125" customWidth="1" outlineLevel="2"/>
    <col min="16" max="16" width="24.42578125" customWidth="1" outlineLevel="1"/>
    <col min="17" max="17" width="3.85546875" customWidth="1"/>
  </cols>
  <sheetData>
    <row r="1" spans="1:17" ht="75" hidden="1" customHeight="1">
      <c r="A1" s="100" t="s">
        <v>1</v>
      </c>
      <c r="B1" s="101"/>
      <c r="C1" s="102"/>
      <c r="D1" s="101"/>
      <c r="E1" s="102"/>
      <c r="F1" s="103" t="s">
        <v>161</v>
      </c>
      <c r="G1" s="104"/>
      <c r="H1" s="105"/>
      <c r="I1" s="104"/>
      <c r="J1" s="103" t="s">
        <v>162</v>
      </c>
      <c r="K1" s="104"/>
      <c r="L1" s="104"/>
      <c r="M1" s="104"/>
      <c r="N1" s="106" t="s">
        <v>163</v>
      </c>
      <c r="O1" s="104"/>
      <c r="P1" s="104"/>
      <c r="Q1" s="52"/>
    </row>
    <row r="2" spans="1:17" ht="11.25" customHeight="1">
      <c r="A2" s="107"/>
      <c r="B2" s="108"/>
      <c r="C2" s="109"/>
      <c r="D2" s="108"/>
      <c r="E2" s="109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1"/>
    </row>
    <row r="3" spans="1:17" ht="56.25" customHeight="1">
      <c r="A3" s="107"/>
      <c r="B3" s="502" t="s">
        <v>364</v>
      </c>
      <c r="C3" s="481"/>
      <c r="D3" s="481"/>
      <c r="E3" s="483"/>
      <c r="F3" s="112"/>
      <c r="G3" s="500" t="s">
        <v>164</v>
      </c>
      <c r="H3" s="481"/>
      <c r="I3" s="483"/>
      <c r="J3" s="112"/>
      <c r="K3" s="500" t="s">
        <v>165</v>
      </c>
      <c r="L3" s="481"/>
      <c r="M3" s="483"/>
      <c r="N3" s="112"/>
      <c r="O3" s="503" t="s">
        <v>166</v>
      </c>
      <c r="P3" s="504"/>
      <c r="Q3" s="111"/>
    </row>
    <row r="4" spans="1:17" ht="36.75" customHeight="1">
      <c r="A4" s="107"/>
      <c r="B4" s="507" t="s">
        <v>35</v>
      </c>
      <c r="C4" s="509" t="s">
        <v>167</v>
      </c>
      <c r="D4" s="510"/>
      <c r="E4" s="507" t="s">
        <v>48</v>
      </c>
      <c r="F4" s="113"/>
      <c r="G4" s="501" t="s">
        <v>168</v>
      </c>
      <c r="H4" s="481"/>
      <c r="I4" s="483"/>
      <c r="J4" s="113"/>
      <c r="K4" s="501" t="s">
        <v>168</v>
      </c>
      <c r="L4" s="481"/>
      <c r="M4" s="483"/>
      <c r="N4" s="113"/>
      <c r="O4" s="505"/>
      <c r="P4" s="506"/>
      <c r="Q4" s="111"/>
    </row>
    <row r="5" spans="1:17" ht="36.75" customHeight="1">
      <c r="A5" s="107"/>
      <c r="B5" s="508"/>
      <c r="C5" s="369" t="s">
        <v>169</v>
      </c>
      <c r="D5" s="370" t="s">
        <v>170</v>
      </c>
      <c r="E5" s="508"/>
      <c r="F5" s="114"/>
      <c r="G5" s="371" t="s">
        <v>55</v>
      </c>
      <c r="H5" s="372" t="s">
        <v>171</v>
      </c>
      <c r="I5" s="372" t="s">
        <v>36</v>
      </c>
      <c r="J5" s="114"/>
      <c r="K5" s="371" t="s">
        <v>55</v>
      </c>
      <c r="L5" s="372" t="s">
        <v>162</v>
      </c>
      <c r="M5" s="372" t="s">
        <v>36</v>
      </c>
      <c r="N5" s="114"/>
      <c r="O5" s="373" t="s">
        <v>55</v>
      </c>
      <c r="P5" s="373" t="s">
        <v>36</v>
      </c>
      <c r="Q5" s="111"/>
    </row>
    <row r="6" spans="1:17" ht="45" customHeight="1">
      <c r="A6" s="55"/>
      <c r="B6" s="115">
        <f>'Passo 02 e 03'!C6</f>
        <v>0</v>
      </c>
      <c r="C6" s="116" t="str">
        <f>'Passo 02 e 03'!F6</f>
        <v/>
      </c>
      <c r="D6" s="115">
        <f>'Passo 02 e 03'!H6</f>
        <v>0</v>
      </c>
      <c r="E6" s="117">
        <f>'Passo 02 e 03'!J6</f>
        <v>0</v>
      </c>
      <c r="F6" s="118"/>
      <c r="G6" s="119"/>
      <c r="H6" s="120" t="str">
        <f>IF(G6="","",
VLOOKUP(G6,Apoio!$L$4:$T$9,2,0))</f>
        <v/>
      </c>
      <c r="I6" s="121" t="str">
        <f>IF(G6="","",
VLOOKUP(G6,Apoio!$L$4:$T$9,4,0))</f>
        <v/>
      </c>
      <c r="J6" s="118"/>
      <c r="K6" s="119"/>
      <c r="L6" s="120" t="str">
        <f>IF(K6="","",
VLOOKUP(K6,Apoio!$L$12:$T$17,2,0))</f>
        <v/>
      </c>
      <c r="M6" s="121" t="str">
        <f>IF(K6="","",
VLOOKUP(K6,Apoio!$L$12:$T$17,4,0))</f>
        <v/>
      </c>
      <c r="N6" s="118"/>
      <c r="O6" s="122" t="str">
        <f t="shared" ref="O6:O105" si="0">IF(OR(G6="",K6=""),"",G6*K6)</f>
        <v/>
      </c>
      <c r="P6" s="123" t="str">
        <f>IF(OR(G6="",K6=""),"",
IF(O6&lt;=Apoio!$Q$21,Apoio!$L$21,
IF(O6&lt;=Apoio!$Q$22,Apoio!$L$22,
IF(O6&lt;=Apoio!$Q$23,Apoio!$L$23,
IF(O6&lt;=Apoio!$Q$24,Apoio!$L$24,
IF(O6&lt;=Apoio!$Q$25,Apoio!$L$25,
IF(O6&gt;Apoio!$Q$25,Apoio!$L$26,)))))))</f>
        <v/>
      </c>
      <c r="Q6" s="111"/>
    </row>
    <row r="7" spans="1:17" ht="45" customHeight="1">
      <c r="A7" s="55"/>
      <c r="B7" s="124">
        <f>'Passo 02 e 03'!C7</f>
        <v>0</v>
      </c>
      <c r="C7" s="125" t="str">
        <f>'Passo 02 e 03'!F7</f>
        <v/>
      </c>
      <c r="D7" s="124">
        <f>'Passo 02 e 03'!H7</f>
        <v>0</v>
      </c>
      <c r="E7" s="125">
        <f>'Passo 02 e 03'!J7</f>
        <v>0</v>
      </c>
      <c r="F7" s="126"/>
      <c r="G7" s="127"/>
      <c r="H7" s="128" t="str">
        <f>IF(G7="","",
VLOOKUP(G7,Apoio!$L$4:$T$9,2,0))</f>
        <v/>
      </c>
      <c r="I7" s="129" t="str">
        <f>IF(G7="","",
VLOOKUP(G7,Apoio!$L$4:$T$9,4,0))</f>
        <v/>
      </c>
      <c r="J7" s="126"/>
      <c r="K7" s="127"/>
      <c r="L7" s="128" t="str">
        <f>IF(K7="","",
VLOOKUP(K7,Apoio!$L$12:$T$17,2,0))</f>
        <v/>
      </c>
      <c r="M7" s="129" t="str">
        <f>IF(K7="","",
VLOOKUP(K7,Apoio!$L$12:$T$17,4,0))</f>
        <v/>
      </c>
      <c r="N7" s="126"/>
      <c r="O7" s="122" t="str">
        <f t="shared" si="0"/>
        <v/>
      </c>
      <c r="P7" s="130" t="str">
        <f>IF(OR(G7="",K7=""),"",
IF(O7&lt;=Apoio!$Q$21,Apoio!$L$21,
IF(O7&lt;=Apoio!$Q$22,Apoio!$L$22,
IF(O7&lt;=Apoio!$Q$23,Apoio!$L$23,
IF(O7&lt;=Apoio!$Q$24,Apoio!$L$24,
IF(O7&lt;=Apoio!$Q$25,Apoio!$L$25,
IF(O7&gt;Apoio!$Q$25,Apoio!$L$26,)))))))</f>
        <v/>
      </c>
      <c r="Q7" s="111"/>
    </row>
    <row r="8" spans="1:17" ht="45" customHeight="1">
      <c r="A8" s="55"/>
      <c r="B8" s="131">
        <f>'Passo 02 e 03'!C8</f>
        <v>0</v>
      </c>
      <c r="C8" s="116" t="str">
        <f>'Passo 02 e 03'!F8</f>
        <v/>
      </c>
      <c r="D8" s="131">
        <f>'Passo 02 e 03'!H8</f>
        <v>0</v>
      </c>
      <c r="E8" s="116">
        <f>'Passo 02 e 03'!J8</f>
        <v>0</v>
      </c>
      <c r="F8" s="126"/>
      <c r="G8" s="127"/>
      <c r="H8" s="120" t="str">
        <f>IF(G8="","",
VLOOKUP(G8,Apoio!$L$4:$T$9,2,0))</f>
        <v/>
      </c>
      <c r="I8" s="121" t="str">
        <f>IF(G8="","",
VLOOKUP(G8,Apoio!$L$4:$T$9,4,0))</f>
        <v/>
      </c>
      <c r="J8" s="126"/>
      <c r="K8" s="127"/>
      <c r="L8" s="120" t="str">
        <f>IF(K8="","",
VLOOKUP(K8,Apoio!$L$12:$T$17,2,0))</f>
        <v/>
      </c>
      <c r="M8" s="121" t="str">
        <f>IF(K8="","",
VLOOKUP(K8,Apoio!$L$12:$T$17,4,0))</f>
        <v/>
      </c>
      <c r="N8" s="126"/>
      <c r="O8" s="122" t="str">
        <f t="shared" si="0"/>
        <v/>
      </c>
      <c r="P8" s="123" t="str">
        <f>IF(OR(G8="",K8=""),"",
IF(O8&lt;=Apoio!$Q$21,Apoio!$L$21,
IF(O8&lt;=Apoio!$Q$22,Apoio!$L$22,
IF(O8&lt;=Apoio!$Q$23,Apoio!$L$23,
IF(O8&lt;=Apoio!$Q$24,Apoio!$L$24,
IF(O8&lt;=Apoio!$Q$25,Apoio!$L$25,
IF(O8&gt;Apoio!$Q$25,Apoio!$L$26,)))))))</f>
        <v/>
      </c>
      <c r="Q8" s="111"/>
    </row>
    <row r="9" spans="1:17" ht="45" customHeight="1">
      <c r="A9" s="55"/>
      <c r="B9" s="124">
        <f>'Passo 02 e 03'!C9</f>
        <v>0</v>
      </c>
      <c r="C9" s="125" t="str">
        <f>'Passo 02 e 03'!F9</f>
        <v/>
      </c>
      <c r="D9" s="124">
        <f>'Passo 02 e 03'!H9</f>
        <v>0</v>
      </c>
      <c r="E9" s="125">
        <f>'Passo 02 e 03'!J9</f>
        <v>0</v>
      </c>
      <c r="F9" s="126"/>
      <c r="G9" s="127"/>
      <c r="H9" s="128" t="str">
        <f>IF(G9="","",
VLOOKUP(G9,Apoio!$L$4:$T$9,2,0))</f>
        <v/>
      </c>
      <c r="I9" s="129" t="str">
        <f>IF(G9="","",
VLOOKUP(G9,Apoio!$L$4:$T$9,4,0))</f>
        <v/>
      </c>
      <c r="J9" s="126"/>
      <c r="K9" s="127"/>
      <c r="L9" s="128" t="str">
        <f>IF(K9="","",
VLOOKUP(K9,Apoio!$L$12:$T$17,2,0))</f>
        <v/>
      </c>
      <c r="M9" s="129" t="str">
        <f>IF(K9="","",
VLOOKUP(K9,Apoio!$L$12:$T$17,4,0))</f>
        <v/>
      </c>
      <c r="N9" s="126"/>
      <c r="O9" s="122" t="str">
        <f t="shared" si="0"/>
        <v/>
      </c>
      <c r="P9" s="130" t="str">
        <f>IF(OR(G9="",K9=""),"",
IF(O9&lt;=Apoio!$Q$21,Apoio!$L$21,
IF(O9&lt;=Apoio!$Q$22,Apoio!$L$22,
IF(O9&lt;=Apoio!$Q$23,Apoio!$L$23,
IF(O9&lt;=Apoio!$Q$24,Apoio!$L$24,
IF(O9&lt;=Apoio!$Q$25,Apoio!$L$25,
IF(O9&gt;Apoio!$Q$25,Apoio!$L$26,)))))))</f>
        <v/>
      </c>
      <c r="Q9" s="111"/>
    </row>
    <row r="10" spans="1:17" ht="45" customHeight="1">
      <c r="A10" s="55"/>
      <c r="B10" s="131">
        <f>'Passo 02 e 03'!C10</f>
        <v>0</v>
      </c>
      <c r="C10" s="116" t="str">
        <f>'Passo 02 e 03'!F10</f>
        <v/>
      </c>
      <c r="D10" s="131">
        <f>'Passo 02 e 03'!H10</f>
        <v>0</v>
      </c>
      <c r="E10" s="116">
        <f>'Passo 02 e 03'!J10</f>
        <v>0</v>
      </c>
      <c r="F10" s="126"/>
      <c r="G10" s="127"/>
      <c r="H10" s="120" t="str">
        <f>IF(G10="","",
VLOOKUP(G10,Apoio!$L$4:$T$9,2,0))</f>
        <v/>
      </c>
      <c r="I10" s="121" t="str">
        <f>IF(G10="","",
VLOOKUP(G10,Apoio!$L$4:$T$9,4,0))</f>
        <v/>
      </c>
      <c r="J10" s="126"/>
      <c r="K10" s="127"/>
      <c r="L10" s="120" t="str">
        <f>IF(K10="","",
VLOOKUP(K10,Apoio!$L$12:$T$17,2,0))</f>
        <v/>
      </c>
      <c r="M10" s="121" t="str">
        <f>IF(K10="","",
VLOOKUP(K10,Apoio!$L$12:$T$17,4,0))</f>
        <v/>
      </c>
      <c r="N10" s="126"/>
      <c r="O10" s="122" t="str">
        <f t="shared" si="0"/>
        <v/>
      </c>
      <c r="P10" s="123" t="str">
        <f>IF(OR(G10="",K10=""),"",
IF(O10&lt;=Apoio!$Q$21,Apoio!$L$21,
IF(O10&lt;=Apoio!$Q$22,Apoio!$L$22,
IF(O10&lt;=Apoio!$Q$23,Apoio!$L$23,
IF(O10&lt;=Apoio!$Q$24,Apoio!$L$24,
IF(O10&lt;=Apoio!$Q$25,Apoio!$L$25,
IF(O10&gt;Apoio!$Q$25,Apoio!$L$26,)))))))</f>
        <v/>
      </c>
      <c r="Q10" s="111"/>
    </row>
    <row r="11" spans="1:17" ht="57.75" customHeight="1">
      <c r="A11" s="55"/>
      <c r="B11" s="124">
        <f>'Passo 02 e 03'!C11</f>
        <v>0</v>
      </c>
      <c r="C11" s="125" t="str">
        <f>'Passo 02 e 03'!F11</f>
        <v/>
      </c>
      <c r="D11" s="124">
        <f>'Passo 02 e 03'!H11</f>
        <v>0</v>
      </c>
      <c r="E11" s="125">
        <f>'Passo 02 e 03'!J11</f>
        <v>0</v>
      </c>
      <c r="F11" s="126"/>
      <c r="G11" s="127"/>
      <c r="H11" s="128" t="str">
        <f>IF(G11="","",
VLOOKUP(G11,Apoio!$L$4:$T$9,2,0))</f>
        <v/>
      </c>
      <c r="I11" s="129" t="str">
        <f>IF(G11="","",
VLOOKUP(G11,Apoio!$L$4:$T$9,4,0))</f>
        <v/>
      </c>
      <c r="J11" s="126"/>
      <c r="K11" s="127"/>
      <c r="L11" s="128" t="str">
        <f>IF(K11="","",
VLOOKUP(K11,Apoio!$L$12:$T$17,2,0))</f>
        <v/>
      </c>
      <c r="M11" s="129" t="str">
        <f>IF(K11="","",
VLOOKUP(K11,Apoio!$L$12:$T$17,4,0))</f>
        <v/>
      </c>
      <c r="N11" s="126"/>
      <c r="O11" s="122" t="str">
        <f t="shared" si="0"/>
        <v/>
      </c>
      <c r="P11" s="130" t="str">
        <f>IF(OR(G11="",K11=""),"",
IF(O11&lt;=Apoio!$Q$21,Apoio!$L$21,
IF(O11&lt;=Apoio!$Q$22,Apoio!$L$22,
IF(O11&lt;=Apoio!$Q$23,Apoio!$L$23,
IF(O11&lt;=Apoio!$Q$24,Apoio!$L$24,
IF(O11&lt;=Apoio!$Q$25,Apoio!$L$25,
IF(O11&gt;Apoio!$Q$25,Apoio!$L$26,)))))))</f>
        <v/>
      </c>
      <c r="Q11" s="111"/>
    </row>
    <row r="12" spans="1:17" ht="45" customHeight="1">
      <c r="A12" s="55"/>
      <c r="B12" s="131">
        <f>'Passo 02 e 03'!C12</f>
        <v>0</v>
      </c>
      <c r="C12" s="116" t="str">
        <f>'Passo 02 e 03'!F12</f>
        <v/>
      </c>
      <c r="D12" s="131">
        <f>'Passo 02 e 03'!H12</f>
        <v>0</v>
      </c>
      <c r="E12" s="116">
        <f>'Passo 02 e 03'!J12</f>
        <v>0</v>
      </c>
      <c r="F12" s="126"/>
      <c r="G12" s="127"/>
      <c r="H12" s="120" t="str">
        <f>IF(G12="","",
VLOOKUP(G12,Apoio!$L$4:$T$9,2,0))</f>
        <v/>
      </c>
      <c r="I12" s="121" t="str">
        <f>IF(G12="","",
VLOOKUP(G12,Apoio!$L$4:$T$9,4,0))</f>
        <v/>
      </c>
      <c r="J12" s="126"/>
      <c r="K12" s="127"/>
      <c r="L12" s="120" t="str">
        <f>IF(K12="","",
VLOOKUP(K12,Apoio!$L$12:$T$17,2,0))</f>
        <v/>
      </c>
      <c r="M12" s="121" t="str">
        <f>IF(K12="","",
VLOOKUP(K12,Apoio!$L$12:$T$17,4,0))</f>
        <v/>
      </c>
      <c r="N12" s="126"/>
      <c r="O12" s="122" t="str">
        <f t="shared" si="0"/>
        <v/>
      </c>
      <c r="P12" s="123" t="str">
        <f>IF(OR(G12="",K12=""),"",
IF(O12&lt;=Apoio!$Q$21,Apoio!$L$21,
IF(O12&lt;=Apoio!$Q$22,Apoio!$L$22,
IF(O12&lt;=Apoio!$Q$23,Apoio!$L$23,
IF(O12&lt;=Apoio!$Q$24,Apoio!$L$24,
IF(O12&lt;=Apoio!$Q$25,Apoio!$L$25,
IF(O12&gt;Apoio!$Q$25,Apoio!$L$26,)))))))</f>
        <v/>
      </c>
      <c r="Q12" s="111"/>
    </row>
    <row r="13" spans="1:17" ht="45" customHeight="1">
      <c r="A13" s="55"/>
      <c r="B13" s="124">
        <f>'Passo 02 e 03'!C13</f>
        <v>0</v>
      </c>
      <c r="C13" s="125" t="str">
        <f>'Passo 02 e 03'!F13</f>
        <v/>
      </c>
      <c r="D13" s="124">
        <f>'Passo 02 e 03'!H13</f>
        <v>0</v>
      </c>
      <c r="E13" s="125">
        <f>'Passo 02 e 03'!J13</f>
        <v>0</v>
      </c>
      <c r="F13" s="126"/>
      <c r="G13" s="127"/>
      <c r="H13" s="128" t="str">
        <f>IF(G13="","",
VLOOKUP(G13,Apoio!$L$4:$T$9,2,0))</f>
        <v/>
      </c>
      <c r="I13" s="129" t="str">
        <f>IF(G13="","",
VLOOKUP(G13,Apoio!$L$4:$T$9,4,0))</f>
        <v/>
      </c>
      <c r="J13" s="126"/>
      <c r="K13" s="127"/>
      <c r="L13" s="128" t="str">
        <f>IF(K13="","",
VLOOKUP(K13,Apoio!$L$12:$T$17,2,0))</f>
        <v/>
      </c>
      <c r="M13" s="129" t="str">
        <f>IF(K13="","",
VLOOKUP(K13,Apoio!$L$12:$T$17,4,0))</f>
        <v/>
      </c>
      <c r="N13" s="126"/>
      <c r="O13" s="122" t="str">
        <f t="shared" si="0"/>
        <v/>
      </c>
      <c r="P13" s="130" t="str">
        <f>IF(OR(G13="",K13=""),"",
IF(O13&lt;=Apoio!$Q$21,Apoio!$L$21,
IF(O13&lt;=Apoio!$Q$22,Apoio!$L$22,
IF(O13&lt;=Apoio!$Q$23,Apoio!$L$23,
IF(O13&lt;=Apoio!$Q$24,Apoio!$L$24,
IF(O13&lt;=Apoio!$Q$25,Apoio!$L$25,
IF(O13&gt;Apoio!$Q$25,Apoio!$L$26,)))))))</f>
        <v/>
      </c>
      <c r="Q13" s="111"/>
    </row>
    <row r="14" spans="1:17" ht="45" customHeight="1">
      <c r="A14" s="55"/>
      <c r="B14" s="131">
        <f>'Passo 02 e 03'!C14</f>
        <v>0</v>
      </c>
      <c r="C14" s="116" t="str">
        <f>'Passo 02 e 03'!F14</f>
        <v/>
      </c>
      <c r="D14" s="131">
        <f>'Passo 02 e 03'!H14</f>
        <v>0</v>
      </c>
      <c r="E14" s="116">
        <f>'Passo 02 e 03'!J14</f>
        <v>0</v>
      </c>
      <c r="F14" s="126"/>
      <c r="G14" s="132"/>
      <c r="H14" s="120" t="str">
        <f>IF(G14="","",
VLOOKUP(G14,Apoio!$L$4:$T$9,2,0))</f>
        <v/>
      </c>
      <c r="I14" s="121" t="str">
        <f>IF(G14="","",
VLOOKUP(G14,Apoio!$L$4:$T$9,4,0))</f>
        <v/>
      </c>
      <c r="J14" s="126"/>
      <c r="K14" s="132"/>
      <c r="L14" s="120" t="str">
        <f>IF(K14="","",
VLOOKUP(K14,Apoio!$L$12:$T$17,2,0))</f>
        <v/>
      </c>
      <c r="M14" s="121" t="str">
        <f>IF(K14="","",
VLOOKUP(K14,Apoio!$L$12:$T$17,4,0))</f>
        <v/>
      </c>
      <c r="N14" s="126"/>
      <c r="O14" s="122" t="str">
        <f t="shared" si="0"/>
        <v/>
      </c>
      <c r="P14" s="123" t="str">
        <f>IF(OR(G14="",K14=""),"",
IF(O14&lt;=Apoio!$Q$21,Apoio!$L$21,
IF(O14&lt;=Apoio!$Q$22,Apoio!$L$22,
IF(O14&lt;=Apoio!$Q$23,Apoio!$L$23,
IF(O14&lt;=Apoio!$Q$24,Apoio!$L$24,
IF(O14&lt;=Apoio!$Q$25,Apoio!$L$25,
IF(O14&gt;Apoio!$Q$25,Apoio!$L$26,)))))))</f>
        <v/>
      </c>
      <c r="Q14" s="111"/>
    </row>
    <row r="15" spans="1:17" ht="45" customHeight="1">
      <c r="A15" s="55"/>
      <c r="B15" s="124">
        <f>'Passo 02 e 03'!C15</f>
        <v>0</v>
      </c>
      <c r="C15" s="125" t="str">
        <f>'Passo 02 e 03'!F15</f>
        <v/>
      </c>
      <c r="D15" s="124">
        <f>'Passo 02 e 03'!H15</f>
        <v>0</v>
      </c>
      <c r="E15" s="125">
        <f>'Passo 02 e 03'!J15</f>
        <v>0</v>
      </c>
      <c r="F15" s="126"/>
      <c r="G15" s="127"/>
      <c r="H15" s="128" t="str">
        <f>IF(G15="","",
VLOOKUP(G15,Apoio!$L$4:$T$9,2,0))</f>
        <v/>
      </c>
      <c r="I15" s="129" t="str">
        <f>IF(G15="","",
VLOOKUP(G15,Apoio!$L$4:$T$9,4,0))</f>
        <v/>
      </c>
      <c r="J15" s="126"/>
      <c r="K15" s="127"/>
      <c r="L15" s="128" t="str">
        <f>IF(K15="","",
VLOOKUP(K15,Apoio!$L$12:$T$17,2,0))</f>
        <v/>
      </c>
      <c r="M15" s="129" t="str">
        <f>IF(K15="","",
VLOOKUP(K15,Apoio!$L$12:$T$17,4,0))</f>
        <v/>
      </c>
      <c r="N15" s="126"/>
      <c r="O15" s="122" t="str">
        <f t="shared" si="0"/>
        <v/>
      </c>
      <c r="P15" s="130" t="str">
        <f>IF(OR(G15="",K15=""),"",
IF(O15&lt;=Apoio!$Q$21,Apoio!$L$21,
IF(O15&lt;=Apoio!$Q$22,Apoio!$L$22,
IF(O15&lt;=Apoio!$Q$23,Apoio!$L$23,
IF(O15&lt;=Apoio!$Q$24,Apoio!$L$24,
IF(O15&lt;=Apoio!$Q$25,Apoio!$L$25,
IF(O15&gt;Apoio!$Q$25,Apoio!$L$26,)))))))</f>
        <v/>
      </c>
      <c r="Q15" s="111"/>
    </row>
    <row r="16" spans="1:17" ht="45" customHeight="1">
      <c r="A16" s="55"/>
      <c r="B16" s="131">
        <f>'Passo 02 e 03'!C16</f>
        <v>0</v>
      </c>
      <c r="C16" s="116" t="str">
        <f>'Passo 02 e 03'!F16</f>
        <v/>
      </c>
      <c r="D16" s="131">
        <f>'Passo 02 e 03'!H16</f>
        <v>0</v>
      </c>
      <c r="E16" s="116">
        <f>'Passo 02 e 03'!J16</f>
        <v>0</v>
      </c>
      <c r="F16" s="126"/>
      <c r="G16" s="127"/>
      <c r="H16" s="120" t="str">
        <f>IF(G16="","",
VLOOKUP(G16,Apoio!$L$4:$T$9,2,0))</f>
        <v/>
      </c>
      <c r="I16" s="121" t="str">
        <f>IF(G16="","",
VLOOKUP(G16,Apoio!$L$4:$T$9,4,0))</f>
        <v/>
      </c>
      <c r="J16" s="126"/>
      <c r="K16" s="127"/>
      <c r="L16" s="120" t="str">
        <f>IF(K16="","",
VLOOKUP(K16,Apoio!$L$12:$T$17,2,0))</f>
        <v/>
      </c>
      <c r="M16" s="121" t="str">
        <f>IF(K16="","",
VLOOKUP(K16,Apoio!$L$12:$T$17,4,0))</f>
        <v/>
      </c>
      <c r="N16" s="126"/>
      <c r="O16" s="122" t="str">
        <f t="shared" si="0"/>
        <v/>
      </c>
      <c r="P16" s="123" t="str">
        <f>IF(OR(G16="",K16=""),"",
IF(O16&lt;=Apoio!$Q$21,Apoio!$L$21,
IF(O16&lt;=Apoio!$Q$22,Apoio!$L$22,
IF(O16&lt;=Apoio!$Q$23,Apoio!$L$23,
IF(O16&lt;=Apoio!$Q$24,Apoio!$L$24,
IF(O16&lt;=Apoio!$Q$25,Apoio!$L$25,
IF(O16&gt;Apoio!$Q$25,Apoio!$L$26,)))))))</f>
        <v/>
      </c>
      <c r="Q16" s="111"/>
    </row>
    <row r="17" spans="1:17" ht="45" customHeight="1">
      <c r="A17" s="55"/>
      <c r="B17" s="124">
        <f>'Passo 02 e 03'!C17</f>
        <v>0</v>
      </c>
      <c r="C17" s="125" t="str">
        <f>'Passo 02 e 03'!F17</f>
        <v/>
      </c>
      <c r="D17" s="124">
        <f>'Passo 02 e 03'!H17</f>
        <v>0</v>
      </c>
      <c r="E17" s="125">
        <f>'Passo 02 e 03'!J17</f>
        <v>0</v>
      </c>
      <c r="F17" s="126"/>
      <c r="G17" s="127"/>
      <c r="H17" s="128" t="str">
        <f>IF(G17="","",
VLOOKUP(G17,Apoio!$L$4:$T$9,2,0))</f>
        <v/>
      </c>
      <c r="I17" s="129" t="str">
        <f>IF(G17="","",
VLOOKUP(G17,Apoio!$L$4:$T$9,4,0))</f>
        <v/>
      </c>
      <c r="J17" s="126"/>
      <c r="K17" s="127"/>
      <c r="L17" s="128" t="str">
        <f>IF(K17="","",
VLOOKUP(K17,Apoio!$L$12:$T$17,2,0))</f>
        <v/>
      </c>
      <c r="M17" s="129" t="str">
        <f>IF(K17="","",
VLOOKUP(K17,Apoio!$L$12:$T$17,4,0))</f>
        <v/>
      </c>
      <c r="N17" s="126"/>
      <c r="O17" s="122" t="str">
        <f t="shared" si="0"/>
        <v/>
      </c>
      <c r="P17" s="130" t="str">
        <f>IF(OR(G17="",K17=""),"",
IF(O17&lt;=Apoio!$Q$21,Apoio!$L$21,
IF(O17&lt;=Apoio!$Q$22,Apoio!$L$22,
IF(O17&lt;=Apoio!$Q$23,Apoio!$L$23,
IF(O17&lt;=Apoio!$Q$24,Apoio!$L$24,
IF(O17&lt;=Apoio!$Q$25,Apoio!$L$25,
IF(O17&gt;Apoio!$Q$25,Apoio!$L$26,)))))))</f>
        <v/>
      </c>
      <c r="Q17" s="111"/>
    </row>
    <row r="18" spans="1:17" ht="45" customHeight="1">
      <c r="A18" s="55"/>
      <c r="B18" s="131">
        <f>'Passo 02 e 03'!C18</f>
        <v>0</v>
      </c>
      <c r="C18" s="116" t="str">
        <f>'Passo 02 e 03'!F18</f>
        <v/>
      </c>
      <c r="D18" s="131">
        <f>'Passo 02 e 03'!H18</f>
        <v>0</v>
      </c>
      <c r="E18" s="116">
        <f>'Passo 02 e 03'!J18</f>
        <v>0</v>
      </c>
      <c r="F18" s="126"/>
      <c r="G18" s="127"/>
      <c r="H18" s="120" t="str">
        <f>IF(G18="","",
VLOOKUP(G18,Apoio!$L$4:$T$9,2,0))</f>
        <v/>
      </c>
      <c r="I18" s="121" t="str">
        <f>IF(G18="","",
VLOOKUP(G18,Apoio!$L$4:$T$9,4,0))</f>
        <v/>
      </c>
      <c r="J18" s="126"/>
      <c r="K18" s="127"/>
      <c r="L18" s="120" t="str">
        <f>IF(K18="","",
VLOOKUP(K18,Apoio!$L$12:$T$17,2,0))</f>
        <v/>
      </c>
      <c r="M18" s="121" t="str">
        <f>IF(K18="","",
VLOOKUP(K18,Apoio!$L$12:$T$17,4,0))</f>
        <v/>
      </c>
      <c r="N18" s="126"/>
      <c r="O18" s="122" t="str">
        <f t="shared" si="0"/>
        <v/>
      </c>
      <c r="P18" s="123" t="str">
        <f>IF(OR(G18="",K18=""),"",
IF(O18&lt;=Apoio!$Q$21,Apoio!$L$21,
IF(O18&lt;=Apoio!$Q$22,Apoio!$L$22,
IF(O18&lt;=Apoio!$Q$23,Apoio!$L$23,
IF(O18&lt;=Apoio!$Q$24,Apoio!$L$24,
IF(O18&lt;=Apoio!$Q$25,Apoio!$L$25,
IF(O18&gt;Apoio!$Q$25,Apoio!$L$26,)))))))</f>
        <v/>
      </c>
      <c r="Q18" s="111"/>
    </row>
    <row r="19" spans="1:17" ht="45" customHeight="1">
      <c r="A19" s="55"/>
      <c r="B19" s="124">
        <f>'Passo 02 e 03'!C19</f>
        <v>0</v>
      </c>
      <c r="C19" s="125" t="str">
        <f>'Passo 02 e 03'!F19</f>
        <v/>
      </c>
      <c r="D19" s="124">
        <f>'Passo 02 e 03'!H19</f>
        <v>0</v>
      </c>
      <c r="E19" s="125">
        <f>'Passo 02 e 03'!J19</f>
        <v>0</v>
      </c>
      <c r="F19" s="126"/>
      <c r="G19" s="127"/>
      <c r="H19" s="128" t="str">
        <f>IF(G19="","",
VLOOKUP(G19,Apoio!$L$4:$T$9,2,0))</f>
        <v/>
      </c>
      <c r="I19" s="129" t="str">
        <f>IF(G19="","",
VLOOKUP(G19,Apoio!$L$4:$T$9,4,0))</f>
        <v/>
      </c>
      <c r="J19" s="126"/>
      <c r="K19" s="127"/>
      <c r="L19" s="128" t="str">
        <f>IF(K19="","",
VLOOKUP(K19,Apoio!$L$12:$T$17,2,0))</f>
        <v/>
      </c>
      <c r="M19" s="129" t="str">
        <f>IF(K19="","",
VLOOKUP(K19,Apoio!$L$12:$T$17,4,0))</f>
        <v/>
      </c>
      <c r="N19" s="126"/>
      <c r="O19" s="122" t="str">
        <f t="shared" si="0"/>
        <v/>
      </c>
      <c r="P19" s="130" t="str">
        <f>IF(OR(G19="",K19=""),"",
IF(O19&lt;=Apoio!$Q$21,Apoio!$L$21,
IF(O19&lt;=Apoio!$Q$22,Apoio!$L$22,
IF(O19&lt;=Apoio!$Q$23,Apoio!$L$23,
IF(O19&lt;=Apoio!$Q$24,Apoio!$L$24,
IF(O19&lt;=Apoio!$Q$25,Apoio!$L$25,
IF(O19&gt;Apoio!$Q$25,Apoio!$L$26,)))))))</f>
        <v/>
      </c>
      <c r="Q19" s="111"/>
    </row>
    <row r="20" spans="1:17" ht="45" customHeight="1">
      <c r="A20" s="55"/>
      <c r="B20" s="131">
        <f>'Passo 02 e 03'!C20</f>
        <v>0</v>
      </c>
      <c r="C20" s="116" t="str">
        <f>'Passo 02 e 03'!F20</f>
        <v/>
      </c>
      <c r="D20" s="131">
        <f>'Passo 02 e 03'!H20</f>
        <v>0</v>
      </c>
      <c r="E20" s="116">
        <f>'Passo 02 e 03'!J20</f>
        <v>0</v>
      </c>
      <c r="F20" s="126"/>
      <c r="G20" s="132"/>
      <c r="H20" s="120" t="str">
        <f>IF(G20="","",
VLOOKUP(G20,Apoio!$L$4:$T$9,2,0))</f>
        <v/>
      </c>
      <c r="I20" s="121" t="str">
        <f>IF(G20="","",
VLOOKUP(G20,Apoio!$L$4:$T$9,4,0))</f>
        <v/>
      </c>
      <c r="J20" s="126"/>
      <c r="K20" s="132"/>
      <c r="L20" s="120" t="str">
        <f>IF(K20="","",
VLOOKUP(K20,Apoio!$L$12:$T$17,2,0))</f>
        <v/>
      </c>
      <c r="M20" s="121" t="str">
        <f>IF(K20="","",
VLOOKUP(K20,Apoio!$L$12:$T$17,4,0))</f>
        <v/>
      </c>
      <c r="N20" s="126"/>
      <c r="O20" s="122" t="str">
        <f t="shared" si="0"/>
        <v/>
      </c>
      <c r="P20" s="123" t="str">
        <f>IF(OR(G20="",K20=""),"",
IF(O20&lt;=Apoio!$Q$21,Apoio!$L$21,
IF(O20&lt;=Apoio!$Q$22,Apoio!$L$22,
IF(O20&lt;=Apoio!$Q$23,Apoio!$L$23,
IF(O20&lt;=Apoio!$Q$24,Apoio!$L$24,
IF(O20&lt;=Apoio!$Q$25,Apoio!$L$25,
IF(O20&gt;Apoio!$Q$25,Apoio!$L$26,)))))))</f>
        <v/>
      </c>
      <c r="Q20" s="111"/>
    </row>
    <row r="21" spans="1:17" ht="45" customHeight="1">
      <c r="A21" s="55"/>
      <c r="B21" s="124">
        <f>'Passo 02 e 03'!C21</f>
        <v>0</v>
      </c>
      <c r="C21" s="125" t="str">
        <f>'Passo 02 e 03'!F21</f>
        <v/>
      </c>
      <c r="D21" s="124">
        <f>'Passo 02 e 03'!H21</f>
        <v>0</v>
      </c>
      <c r="E21" s="125">
        <f>'Passo 02 e 03'!J21</f>
        <v>0</v>
      </c>
      <c r="F21" s="126"/>
      <c r="G21" s="127"/>
      <c r="H21" s="128" t="str">
        <f>IF(G21="","",
VLOOKUP(G21,Apoio!$L$4:$T$9,2,0))</f>
        <v/>
      </c>
      <c r="I21" s="129" t="str">
        <f>IF(G21="","",
VLOOKUP(G21,Apoio!$L$4:$T$9,4,0))</f>
        <v/>
      </c>
      <c r="J21" s="126"/>
      <c r="K21" s="127"/>
      <c r="L21" s="128" t="str">
        <f>IF(K21="","",
VLOOKUP(K21,Apoio!$L$12:$T$17,2,0))</f>
        <v/>
      </c>
      <c r="M21" s="129" t="str">
        <f>IF(K21="","",
VLOOKUP(K21,Apoio!$L$12:$T$17,4,0))</f>
        <v/>
      </c>
      <c r="N21" s="126"/>
      <c r="O21" s="122" t="str">
        <f t="shared" si="0"/>
        <v/>
      </c>
      <c r="P21" s="130" t="str">
        <f>IF(OR(G21="",K21=""),"",
IF(O21&lt;=Apoio!$Q$21,Apoio!$L$21,
IF(O21&lt;=Apoio!$Q$22,Apoio!$L$22,
IF(O21&lt;=Apoio!$Q$23,Apoio!$L$23,
IF(O21&lt;=Apoio!$Q$24,Apoio!$L$24,
IF(O21&lt;=Apoio!$Q$25,Apoio!$L$25,
IF(O21&gt;Apoio!$Q$25,Apoio!$L$26,)))))))</f>
        <v/>
      </c>
      <c r="Q21" s="111"/>
    </row>
    <row r="22" spans="1:17" ht="45" customHeight="1">
      <c r="A22" s="55"/>
      <c r="B22" s="131">
        <f>'Passo 02 e 03'!C22</f>
        <v>0</v>
      </c>
      <c r="C22" s="116" t="str">
        <f>'Passo 02 e 03'!F22</f>
        <v/>
      </c>
      <c r="D22" s="131">
        <f>'Passo 02 e 03'!H22</f>
        <v>0</v>
      </c>
      <c r="E22" s="116">
        <f>'Passo 02 e 03'!J22</f>
        <v>0</v>
      </c>
      <c r="F22" s="126"/>
      <c r="G22" s="132"/>
      <c r="H22" s="120" t="str">
        <f>IF(G22="","",
VLOOKUP(G22,Apoio!$L$4:$T$9,2,0))</f>
        <v/>
      </c>
      <c r="I22" s="121" t="str">
        <f>IF(G22="","",
VLOOKUP(G22,Apoio!$L$4:$T$9,4,0))</f>
        <v/>
      </c>
      <c r="J22" s="126"/>
      <c r="K22" s="132"/>
      <c r="L22" s="120" t="str">
        <f>IF(K22="","",
VLOOKUP(K22,Apoio!$L$12:$T$17,2,0))</f>
        <v/>
      </c>
      <c r="M22" s="121" t="str">
        <f>IF(K22="","",
VLOOKUP(K22,Apoio!$L$12:$T$17,4,0))</f>
        <v/>
      </c>
      <c r="N22" s="126"/>
      <c r="O22" s="122" t="str">
        <f t="shared" si="0"/>
        <v/>
      </c>
      <c r="P22" s="123" t="str">
        <f>IF(OR(G22="",K22=""),"",
IF(O22&lt;=Apoio!$Q$21,Apoio!$L$21,
IF(O22&lt;=Apoio!$Q$22,Apoio!$L$22,
IF(O22&lt;=Apoio!$Q$23,Apoio!$L$23,
IF(O22&lt;=Apoio!$Q$24,Apoio!$L$24,
IF(O22&lt;=Apoio!$Q$25,Apoio!$L$25,
IF(O22&gt;Apoio!$Q$25,Apoio!$L$26,)))))))</f>
        <v/>
      </c>
      <c r="Q22" s="111"/>
    </row>
    <row r="23" spans="1:17" ht="45" customHeight="1">
      <c r="A23" s="55"/>
      <c r="B23" s="124">
        <f>'Passo 02 e 03'!C23</f>
        <v>0</v>
      </c>
      <c r="C23" s="125" t="str">
        <f>'Passo 02 e 03'!F23</f>
        <v/>
      </c>
      <c r="D23" s="124">
        <f>'Passo 02 e 03'!H23</f>
        <v>0</v>
      </c>
      <c r="E23" s="125">
        <f>'Passo 02 e 03'!J23</f>
        <v>0</v>
      </c>
      <c r="F23" s="126"/>
      <c r="G23" s="127"/>
      <c r="H23" s="128" t="str">
        <f>IF(G23="","",
VLOOKUP(G23,Apoio!$L$4:$T$9,2,0))</f>
        <v/>
      </c>
      <c r="I23" s="129" t="str">
        <f>IF(G23="","",
VLOOKUP(G23,Apoio!$L$4:$T$9,4,0))</f>
        <v/>
      </c>
      <c r="J23" s="126"/>
      <c r="K23" s="127"/>
      <c r="L23" s="128" t="str">
        <f>IF(K23="","",
VLOOKUP(K23,Apoio!$L$12:$T$17,2,0))</f>
        <v/>
      </c>
      <c r="M23" s="129" t="str">
        <f>IF(K23="","",
VLOOKUP(K23,Apoio!$L$12:$T$17,4,0))</f>
        <v/>
      </c>
      <c r="N23" s="126"/>
      <c r="O23" s="122" t="str">
        <f t="shared" si="0"/>
        <v/>
      </c>
      <c r="P23" s="130" t="str">
        <f>IF(OR(G23="",K23=""),"",
IF(O23&lt;=Apoio!$Q$21,Apoio!$L$21,
IF(O23&lt;=Apoio!$Q$22,Apoio!$L$22,
IF(O23&lt;=Apoio!$Q$23,Apoio!$L$23,
IF(O23&lt;=Apoio!$Q$24,Apoio!$L$24,
IF(O23&lt;=Apoio!$Q$25,Apoio!$L$25,
IF(O23&gt;Apoio!$Q$25,Apoio!$L$26,)))))))</f>
        <v/>
      </c>
      <c r="Q23" s="111"/>
    </row>
    <row r="24" spans="1:17" ht="45" customHeight="1">
      <c r="A24" s="55"/>
      <c r="B24" s="131">
        <f>'Passo 02 e 03'!C24</f>
        <v>0</v>
      </c>
      <c r="C24" s="116" t="str">
        <f>'Passo 02 e 03'!F24</f>
        <v/>
      </c>
      <c r="D24" s="131">
        <f>'Passo 02 e 03'!H24</f>
        <v>0</v>
      </c>
      <c r="E24" s="116">
        <f>'Passo 02 e 03'!J24</f>
        <v>0</v>
      </c>
      <c r="F24" s="126"/>
      <c r="G24" s="127"/>
      <c r="H24" s="120" t="str">
        <f>IF(G24="","",
VLOOKUP(G24,Apoio!$L$4:$T$9,2,0))</f>
        <v/>
      </c>
      <c r="I24" s="121" t="str">
        <f>IF(G24="","",
VLOOKUP(G24,Apoio!$L$4:$T$9,4,0))</f>
        <v/>
      </c>
      <c r="J24" s="126"/>
      <c r="K24" s="127"/>
      <c r="L24" s="120" t="str">
        <f>IF(K24="","",
VLOOKUP(K24,Apoio!$L$12:$T$17,2,0))</f>
        <v/>
      </c>
      <c r="M24" s="121" t="str">
        <f>IF(K24="","",
VLOOKUP(K24,Apoio!$L$12:$T$17,4,0))</f>
        <v/>
      </c>
      <c r="N24" s="126"/>
      <c r="O24" s="122" t="str">
        <f t="shared" si="0"/>
        <v/>
      </c>
      <c r="P24" s="123" t="str">
        <f>IF(OR(G24="",K24=""),"",
IF(O24&lt;=Apoio!$Q$21,Apoio!$L$21,
IF(O24&lt;=Apoio!$Q$22,Apoio!$L$22,
IF(O24&lt;=Apoio!$Q$23,Apoio!$L$23,
IF(O24&lt;=Apoio!$Q$24,Apoio!$L$24,
IF(O24&lt;=Apoio!$Q$25,Apoio!$L$25,
IF(O24&gt;Apoio!$Q$25,Apoio!$L$26,)))))))</f>
        <v/>
      </c>
      <c r="Q24" s="111"/>
    </row>
    <row r="25" spans="1:17" ht="45" customHeight="1">
      <c r="A25" s="55"/>
      <c r="B25" s="124">
        <f>'Passo 02 e 03'!C25</f>
        <v>0</v>
      </c>
      <c r="C25" s="125" t="str">
        <f>'Passo 02 e 03'!F25</f>
        <v/>
      </c>
      <c r="D25" s="124">
        <f>'Passo 02 e 03'!H25</f>
        <v>0</v>
      </c>
      <c r="E25" s="125">
        <f>'Passo 02 e 03'!J25</f>
        <v>0</v>
      </c>
      <c r="F25" s="126"/>
      <c r="G25" s="127"/>
      <c r="H25" s="128" t="str">
        <f>IF(G25="","",
VLOOKUP(G25,Apoio!$L$4:$T$9,2,0))</f>
        <v/>
      </c>
      <c r="I25" s="129" t="str">
        <f>IF(G25="","",
VLOOKUP(G25,Apoio!$L$4:$T$9,4,0))</f>
        <v/>
      </c>
      <c r="J25" s="126"/>
      <c r="K25" s="127"/>
      <c r="L25" s="128" t="str">
        <f>IF(K25="","",
VLOOKUP(K25,Apoio!$L$12:$T$17,2,0))</f>
        <v/>
      </c>
      <c r="M25" s="129" t="str">
        <f>IF(K25="","",
VLOOKUP(K25,Apoio!$L$12:$T$17,4,0))</f>
        <v/>
      </c>
      <c r="N25" s="126"/>
      <c r="O25" s="122" t="str">
        <f t="shared" si="0"/>
        <v/>
      </c>
      <c r="P25" s="130" t="str">
        <f>IF(OR(G25="",K25=""),"",
IF(O25&lt;=Apoio!$Q$21,Apoio!$L$21,
IF(O25&lt;=Apoio!$Q$22,Apoio!$L$22,
IF(O25&lt;=Apoio!$Q$23,Apoio!$L$23,
IF(O25&lt;=Apoio!$Q$24,Apoio!$L$24,
IF(O25&lt;=Apoio!$Q$25,Apoio!$L$25,
IF(O25&gt;Apoio!$Q$25,Apoio!$L$26,)))))))</f>
        <v/>
      </c>
      <c r="Q25" s="111"/>
    </row>
    <row r="26" spans="1:17" ht="45" customHeight="1">
      <c r="A26" s="55"/>
      <c r="B26" s="131">
        <f>'Passo 02 e 03'!C26</f>
        <v>0</v>
      </c>
      <c r="C26" s="116" t="str">
        <f>'Passo 02 e 03'!F26</f>
        <v/>
      </c>
      <c r="D26" s="131">
        <f>'Passo 02 e 03'!H26</f>
        <v>0</v>
      </c>
      <c r="E26" s="116">
        <f>'Passo 02 e 03'!J26</f>
        <v>0</v>
      </c>
      <c r="F26" s="126"/>
      <c r="G26" s="127"/>
      <c r="H26" s="120" t="str">
        <f>IF(G26="","",
VLOOKUP(G26,Apoio!$L$4:$T$9,2,0))</f>
        <v/>
      </c>
      <c r="I26" s="121" t="str">
        <f>IF(G26="","",
VLOOKUP(G26,Apoio!$L$4:$T$9,4,0))</f>
        <v/>
      </c>
      <c r="J26" s="126"/>
      <c r="K26" s="127"/>
      <c r="L26" s="120" t="str">
        <f>IF(K26="","",
VLOOKUP(K26,Apoio!$L$12:$T$17,2,0))</f>
        <v/>
      </c>
      <c r="M26" s="121" t="str">
        <f>IF(K26="","",
VLOOKUP(K26,Apoio!$L$12:$T$17,4,0))</f>
        <v/>
      </c>
      <c r="N26" s="126"/>
      <c r="O26" s="122" t="str">
        <f t="shared" si="0"/>
        <v/>
      </c>
      <c r="P26" s="123" t="str">
        <f>IF(OR(G26="",K26=""),"",
IF(O26&lt;=Apoio!$Q$21,Apoio!$L$21,
IF(O26&lt;=Apoio!$Q$22,Apoio!$L$22,
IF(O26&lt;=Apoio!$Q$23,Apoio!$L$23,
IF(O26&lt;=Apoio!$Q$24,Apoio!$L$24,
IF(O26&lt;=Apoio!$Q$25,Apoio!$L$25,
IF(O26&gt;Apoio!$Q$25,Apoio!$L$26,)))))))</f>
        <v/>
      </c>
      <c r="Q26" s="111"/>
    </row>
    <row r="27" spans="1:17" ht="45" customHeight="1">
      <c r="A27" s="55"/>
      <c r="B27" s="124">
        <f>'Passo 02 e 03'!C27</f>
        <v>0</v>
      </c>
      <c r="C27" s="125" t="str">
        <f>'Passo 02 e 03'!F27</f>
        <v/>
      </c>
      <c r="D27" s="124">
        <f>'Passo 02 e 03'!H27</f>
        <v>0</v>
      </c>
      <c r="E27" s="125">
        <f>'Passo 02 e 03'!J27</f>
        <v>0</v>
      </c>
      <c r="F27" s="126"/>
      <c r="G27" s="127"/>
      <c r="H27" s="128" t="str">
        <f>IF(G27="","",
VLOOKUP(G27,Apoio!$L$4:$T$9,2,0))</f>
        <v/>
      </c>
      <c r="I27" s="129" t="str">
        <f>IF(G27="","",
VLOOKUP(G27,Apoio!$L$4:$T$9,4,0))</f>
        <v/>
      </c>
      <c r="J27" s="126"/>
      <c r="K27" s="127"/>
      <c r="L27" s="128" t="str">
        <f>IF(K27="","",
VLOOKUP(K27,Apoio!$L$12:$T$17,2,0))</f>
        <v/>
      </c>
      <c r="M27" s="129" t="str">
        <f>IF(K27="","",
VLOOKUP(K27,Apoio!$L$12:$T$17,4,0))</f>
        <v/>
      </c>
      <c r="N27" s="126"/>
      <c r="O27" s="122" t="str">
        <f t="shared" si="0"/>
        <v/>
      </c>
      <c r="P27" s="130" t="str">
        <f>IF(OR(G27="",K27=""),"",
IF(O27&lt;=Apoio!$Q$21,Apoio!$L$21,
IF(O27&lt;=Apoio!$Q$22,Apoio!$L$22,
IF(O27&lt;=Apoio!$Q$23,Apoio!$L$23,
IF(O27&lt;=Apoio!$Q$24,Apoio!$L$24,
IF(O27&lt;=Apoio!$Q$25,Apoio!$L$25,
IF(O27&gt;Apoio!$Q$25,Apoio!$L$26,)))))))</f>
        <v/>
      </c>
      <c r="Q27" s="111"/>
    </row>
    <row r="28" spans="1:17" ht="45" customHeight="1">
      <c r="A28" s="55"/>
      <c r="B28" s="131">
        <f>'Passo 02 e 03'!C28</f>
        <v>0</v>
      </c>
      <c r="C28" s="116" t="str">
        <f>'Passo 02 e 03'!F28</f>
        <v/>
      </c>
      <c r="D28" s="131">
        <f>'Passo 02 e 03'!H28</f>
        <v>0</v>
      </c>
      <c r="E28" s="116">
        <f>'Passo 02 e 03'!J28</f>
        <v>0</v>
      </c>
      <c r="F28" s="126"/>
      <c r="G28" s="132"/>
      <c r="H28" s="120" t="str">
        <f>IF(G28="","",
VLOOKUP(G28,Apoio!$L$4:$T$9,2,0))</f>
        <v/>
      </c>
      <c r="I28" s="121" t="str">
        <f>IF(G28="","",
VLOOKUP(G28,Apoio!$L$4:$T$9,4,0))</f>
        <v/>
      </c>
      <c r="J28" s="126"/>
      <c r="K28" s="132"/>
      <c r="L28" s="120" t="str">
        <f>IF(K28="","",
VLOOKUP(K28,Apoio!$L$12:$T$17,2,0))</f>
        <v/>
      </c>
      <c r="M28" s="121" t="str">
        <f>IF(K28="","",
VLOOKUP(K28,Apoio!$L$12:$T$17,4,0))</f>
        <v/>
      </c>
      <c r="N28" s="126"/>
      <c r="O28" s="122" t="str">
        <f t="shared" si="0"/>
        <v/>
      </c>
      <c r="P28" s="123" t="str">
        <f>IF(OR(G28="",K28=""),"",
IF(O28&lt;=Apoio!$Q$21,Apoio!$L$21,
IF(O28&lt;=Apoio!$Q$22,Apoio!$L$22,
IF(O28&lt;=Apoio!$Q$23,Apoio!$L$23,
IF(O28&lt;=Apoio!$Q$24,Apoio!$L$24,
IF(O28&lt;=Apoio!$Q$25,Apoio!$L$25,
IF(O28&gt;Apoio!$Q$25,Apoio!$L$26,)))))))</f>
        <v/>
      </c>
      <c r="Q28" s="111"/>
    </row>
    <row r="29" spans="1:17" ht="45" customHeight="1">
      <c r="A29" s="55"/>
      <c r="B29" s="124">
        <f>'Passo 02 e 03'!C29</f>
        <v>0</v>
      </c>
      <c r="C29" s="125" t="str">
        <f>'Passo 02 e 03'!F29</f>
        <v/>
      </c>
      <c r="D29" s="124">
        <f>'Passo 02 e 03'!H29</f>
        <v>0</v>
      </c>
      <c r="E29" s="125">
        <f>'Passo 02 e 03'!J29</f>
        <v>0</v>
      </c>
      <c r="F29" s="126"/>
      <c r="G29" s="127"/>
      <c r="H29" s="128" t="str">
        <f>IF(G29="","",
VLOOKUP(G29,Apoio!$L$4:$T$9,2,0))</f>
        <v/>
      </c>
      <c r="I29" s="129" t="str">
        <f>IF(G29="","",
VLOOKUP(G29,Apoio!$L$4:$T$9,4,0))</f>
        <v/>
      </c>
      <c r="J29" s="126"/>
      <c r="K29" s="127"/>
      <c r="L29" s="128" t="str">
        <f>IF(K29="","",
VLOOKUP(K29,Apoio!$L$12:$T$17,2,0))</f>
        <v/>
      </c>
      <c r="M29" s="129" t="str">
        <f>IF(K29="","",
VLOOKUP(K29,Apoio!$L$12:$T$17,4,0))</f>
        <v/>
      </c>
      <c r="N29" s="126"/>
      <c r="O29" s="122" t="str">
        <f t="shared" si="0"/>
        <v/>
      </c>
      <c r="P29" s="130" t="str">
        <f>IF(OR(G29="",K29=""),"",
IF(O29&lt;=Apoio!$Q$21,Apoio!$L$21,
IF(O29&lt;=Apoio!$Q$22,Apoio!$L$22,
IF(O29&lt;=Apoio!$Q$23,Apoio!$L$23,
IF(O29&lt;=Apoio!$Q$24,Apoio!$L$24,
IF(O29&lt;=Apoio!$Q$25,Apoio!$L$25,
IF(O29&gt;Apoio!$Q$25,Apoio!$L$26,)))))))</f>
        <v/>
      </c>
      <c r="Q29" s="111"/>
    </row>
    <row r="30" spans="1:17" ht="45" customHeight="1">
      <c r="A30" s="55"/>
      <c r="B30" s="131">
        <f>'Passo 02 e 03'!C30</f>
        <v>0</v>
      </c>
      <c r="C30" s="116" t="str">
        <f>'Passo 02 e 03'!F30</f>
        <v/>
      </c>
      <c r="D30" s="131">
        <f>'Passo 02 e 03'!H30</f>
        <v>0</v>
      </c>
      <c r="E30" s="116">
        <f>'Passo 02 e 03'!J30</f>
        <v>0</v>
      </c>
      <c r="F30" s="126"/>
      <c r="G30" s="132"/>
      <c r="H30" s="120" t="str">
        <f>IF(G30="","",
VLOOKUP(G30,Apoio!$L$4:$T$9,2,0))</f>
        <v/>
      </c>
      <c r="I30" s="121" t="str">
        <f>IF(G30="","",
VLOOKUP(G30,Apoio!$L$4:$T$9,4,0))</f>
        <v/>
      </c>
      <c r="J30" s="126"/>
      <c r="K30" s="132"/>
      <c r="L30" s="120" t="str">
        <f>IF(K30="","",
VLOOKUP(K30,Apoio!$L$12:$T$17,2,0))</f>
        <v/>
      </c>
      <c r="M30" s="121" t="str">
        <f>IF(K30="","",
VLOOKUP(K30,Apoio!$L$12:$T$17,4,0))</f>
        <v/>
      </c>
      <c r="N30" s="126"/>
      <c r="O30" s="122" t="str">
        <f t="shared" si="0"/>
        <v/>
      </c>
      <c r="P30" s="123" t="str">
        <f>IF(OR(G30="",K30=""),"",
IF(O30&lt;=Apoio!$Q$21,Apoio!$L$21,
IF(O30&lt;=Apoio!$Q$22,Apoio!$L$22,
IF(O30&lt;=Apoio!$Q$23,Apoio!$L$23,
IF(O30&lt;=Apoio!$Q$24,Apoio!$L$24,
IF(O30&lt;=Apoio!$Q$25,Apoio!$L$25,
IF(O30&gt;Apoio!$Q$25,Apoio!$L$26,)))))))</f>
        <v/>
      </c>
      <c r="Q30" s="111"/>
    </row>
    <row r="31" spans="1:17" ht="45" customHeight="1">
      <c r="A31" s="55"/>
      <c r="B31" s="124">
        <f>'Passo 02 e 03'!C31</f>
        <v>0</v>
      </c>
      <c r="C31" s="125" t="str">
        <f>'Passo 02 e 03'!F31</f>
        <v/>
      </c>
      <c r="D31" s="124">
        <f>'Passo 02 e 03'!H31</f>
        <v>0</v>
      </c>
      <c r="E31" s="125">
        <f>'Passo 02 e 03'!J31</f>
        <v>0</v>
      </c>
      <c r="F31" s="126"/>
      <c r="G31" s="127"/>
      <c r="H31" s="128" t="str">
        <f>IF(G31="","",
VLOOKUP(G31,Apoio!$L$4:$T$9,2,0))</f>
        <v/>
      </c>
      <c r="I31" s="129" t="str">
        <f>IF(G31="","",
VLOOKUP(G31,Apoio!$L$4:$T$9,4,0))</f>
        <v/>
      </c>
      <c r="J31" s="126"/>
      <c r="K31" s="127"/>
      <c r="L31" s="128" t="str">
        <f>IF(K31="","",
VLOOKUP(K31,Apoio!$L$12:$T$17,2,0))</f>
        <v/>
      </c>
      <c r="M31" s="129" t="str">
        <f>IF(K31="","",
VLOOKUP(K31,Apoio!$L$12:$T$17,4,0))</f>
        <v/>
      </c>
      <c r="N31" s="126"/>
      <c r="O31" s="122" t="str">
        <f t="shared" si="0"/>
        <v/>
      </c>
      <c r="P31" s="130" t="str">
        <f>IF(OR(G31="",K31=""),"",
IF(O31&lt;=Apoio!$Q$21,Apoio!$L$21,
IF(O31&lt;=Apoio!$Q$22,Apoio!$L$22,
IF(O31&lt;=Apoio!$Q$23,Apoio!$L$23,
IF(O31&lt;=Apoio!$Q$24,Apoio!$L$24,
IF(O31&lt;=Apoio!$Q$25,Apoio!$L$25,
IF(O31&gt;Apoio!$Q$25,Apoio!$L$26,)))))))</f>
        <v/>
      </c>
      <c r="Q31" s="111"/>
    </row>
    <row r="32" spans="1:17" ht="45" customHeight="1">
      <c r="A32" s="55"/>
      <c r="B32" s="131">
        <f>'Passo 02 e 03'!C32</f>
        <v>0</v>
      </c>
      <c r="C32" s="116" t="str">
        <f>'Passo 02 e 03'!F32</f>
        <v/>
      </c>
      <c r="D32" s="131">
        <f>'Passo 02 e 03'!H32</f>
        <v>0</v>
      </c>
      <c r="E32" s="116">
        <f>'Passo 02 e 03'!J32</f>
        <v>0</v>
      </c>
      <c r="F32" s="126"/>
      <c r="G32" s="127"/>
      <c r="H32" s="120" t="str">
        <f>IF(G32="","",
VLOOKUP(G32,Apoio!$L$4:$T$9,2,0))</f>
        <v/>
      </c>
      <c r="I32" s="121" t="str">
        <f>IF(G32="","",
VLOOKUP(G32,Apoio!$L$4:$T$9,4,0))</f>
        <v/>
      </c>
      <c r="J32" s="126"/>
      <c r="K32" s="127"/>
      <c r="L32" s="120" t="str">
        <f>IF(K32="","",
VLOOKUP(K32,Apoio!$L$12:$T$17,2,0))</f>
        <v/>
      </c>
      <c r="M32" s="121" t="str">
        <f>IF(K32="","",
VLOOKUP(K32,Apoio!$L$12:$T$17,4,0))</f>
        <v/>
      </c>
      <c r="N32" s="126"/>
      <c r="O32" s="122" t="str">
        <f t="shared" si="0"/>
        <v/>
      </c>
      <c r="P32" s="123" t="str">
        <f>IF(OR(G32="",K32=""),"",
IF(O32&lt;=Apoio!$Q$21,Apoio!$L$21,
IF(O32&lt;=Apoio!$Q$22,Apoio!$L$22,
IF(O32&lt;=Apoio!$Q$23,Apoio!$L$23,
IF(O32&lt;=Apoio!$Q$24,Apoio!$L$24,
IF(O32&lt;=Apoio!$Q$25,Apoio!$L$25,
IF(O32&gt;Apoio!$Q$25,Apoio!$L$26,)))))))</f>
        <v/>
      </c>
      <c r="Q32" s="111"/>
    </row>
    <row r="33" spans="1:17" ht="45" customHeight="1">
      <c r="A33" s="55"/>
      <c r="B33" s="124">
        <f>'Passo 02 e 03'!C33</f>
        <v>0</v>
      </c>
      <c r="C33" s="125" t="str">
        <f>'Passo 02 e 03'!F33</f>
        <v/>
      </c>
      <c r="D33" s="124">
        <f>'Passo 02 e 03'!H33</f>
        <v>0</v>
      </c>
      <c r="E33" s="125">
        <f>'Passo 02 e 03'!J33</f>
        <v>0</v>
      </c>
      <c r="F33" s="126"/>
      <c r="G33" s="127"/>
      <c r="H33" s="128" t="str">
        <f>IF(G33="","",
VLOOKUP(G33,Apoio!$L$4:$T$9,2,0))</f>
        <v/>
      </c>
      <c r="I33" s="129" t="str">
        <f>IF(G33="","",
VLOOKUP(G33,Apoio!$L$4:$T$9,4,0))</f>
        <v/>
      </c>
      <c r="J33" s="126"/>
      <c r="K33" s="127"/>
      <c r="L33" s="128" t="str">
        <f>IF(K33="","",
VLOOKUP(K33,Apoio!$L$12:$T$17,2,0))</f>
        <v/>
      </c>
      <c r="M33" s="129" t="str">
        <f>IF(K33="","",
VLOOKUP(K33,Apoio!$L$12:$T$17,4,0))</f>
        <v/>
      </c>
      <c r="N33" s="126"/>
      <c r="O33" s="122" t="str">
        <f t="shared" si="0"/>
        <v/>
      </c>
      <c r="P33" s="130" t="str">
        <f>IF(OR(G33="",K33=""),"",
IF(O33&lt;=Apoio!$Q$21,Apoio!$L$21,
IF(O33&lt;=Apoio!$Q$22,Apoio!$L$22,
IF(O33&lt;=Apoio!$Q$23,Apoio!$L$23,
IF(O33&lt;=Apoio!$Q$24,Apoio!$L$24,
IF(O33&lt;=Apoio!$Q$25,Apoio!$L$25,
IF(O33&gt;Apoio!$Q$25,Apoio!$L$26,)))))))</f>
        <v/>
      </c>
      <c r="Q33" s="111"/>
    </row>
    <row r="34" spans="1:17" ht="45" customHeight="1">
      <c r="A34" s="55"/>
      <c r="B34" s="131">
        <f>'Passo 02 e 03'!C34</f>
        <v>0</v>
      </c>
      <c r="C34" s="116" t="str">
        <f>'Passo 02 e 03'!F34</f>
        <v/>
      </c>
      <c r="D34" s="131">
        <f>'Passo 02 e 03'!H34</f>
        <v>0</v>
      </c>
      <c r="E34" s="116">
        <f>'Passo 02 e 03'!J34</f>
        <v>0</v>
      </c>
      <c r="F34" s="126"/>
      <c r="G34" s="127"/>
      <c r="H34" s="120" t="str">
        <f>IF(G34="","",
VLOOKUP(G34,Apoio!$L$4:$T$9,2,0))</f>
        <v/>
      </c>
      <c r="I34" s="121" t="str">
        <f>IF(G34="","",
VLOOKUP(G34,Apoio!$L$4:$T$9,4,0))</f>
        <v/>
      </c>
      <c r="J34" s="126"/>
      <c r="K34" s="127"/>
      <c r="L34" s="120" t="str">
        <f>IF(K34="","",
VLOOKUP(K34,Apoio!$L$12:$T$17,2,0))</f>
        <v/>
      </c>
      <c r="M34" s="121" t="str">
        <f>IF(K34="","",
VLOOKUP(K34,Apoio!$L$12:$T$17,4,0))</f>
        <v/>
      </c>
      <c r="N34" s="126"/>
      <c r="O34" s="122" t="str">
        <f t="shared" si="0"/>
        <v/>
      </c>
      <c r="P34" s="123" t="str">
        <f>IF(OR(G34="",K34=""),"",
IF(O34&lt;=Apoio!$Q$21,Apoio!$L$21,
IF(O34&lt;=Apoio!$Q$22,Apoio!$L$22,
IF(O34&lt;=Apoio!$Q$23,Apoio!$L$23,
IF(O34&lt;=Apoio!$Q$24,Apoio!$L$24,
IF(O34&lt;=Apoio!$Q$25,Apoio!$L$25,
IF(O34&gt;Apoio!$Q$25,Apoio!$L$26,)))))))</f>
        <v/>
      </c>
      <c r="Q34" s="111"/>
    </row>
    <row r="35" spans="1:17" ht="45" customHeight="1">
      <c r="A35" s="55"/>
      <c r="B35" s="124">
        <f>'Passo 02 e 03'!C35</f>
        <v>0</v>
      </c>
      <c r="C35" s="125" t="str">
        <f>'Passo 02 e 03'!F35</f>
        <v/>
      </c>
      <c r="D35" s="124">
        <f>'Passo 02 e 03'!H35</f>
        <v>0</v>
      </c>
      <c r="E35" s="125">
        <f>'Passo 02 e 03'!J35</f>
        <v>0</v>
      </c>
      <c r="F35" s="126"/>
      <c r="G35" s="127"/>
      <c r="H35" s="128" t="str">
        <f>IF(G35="","",
VLOOKUP(G35,Apoio!$L$4:$T$9,2,0))</f>
        <v/>
      </c>
      <c r="I35" s="129" t="str">
        <f>IF(G35="","",
VLOOKUP(G35,Apoio!$L$4:$T$9,4,0))</f>
        <v/>
      </c>
      <c r="J35" s="126"/>
      <c r="K35" s="127"/>
      <c r="L35" s="128" t="str">
        <f>IF(K35="","",
VLOOKUP(K35,Apoio!$L$12:$T$17,2,0))</f>
        <v/>
      </c>
      <c r="M35" s="129" t="str">
        <f>IF(K35="","",
VLOOKUP(K35,Apoio!$L$12:$T$17,4,0))</f>
        <v/>
      </c>
      <c r="N35" s="126"/>
      <c r="O35" s="122" t="str">
        <f t="shared" si="0"/>
        <v/>
      </c>
      <c r="P35" s="130" t="str">
        <f>IF(OR(G35="",K35=""),"",
IF(O35&lt;=Apoio!$Q$21,Apoio!$L$21,
IF(O35&lt;=Apoio!$Q$22,Apoio!$L$22,
IF(O35&lt;=Apoio!$Q$23,Apoio!$L$23,
IF(O35&lt;=Apoio!$Q$24,Apoio!$L$24,
IF(O35&lt;=Apoio!$Q$25,Apoio!$L$25,
IF(O35&gt;Apoio!$Q$25,Apoio!$L$26,)))))))</f>
        <v/>
      </c>
      <c r="Q35" s="111"/>
    </row>
    <row r="36" spans="1:17" ht="45" customHeight="1">
      <c r="A36" s="55"/>
      <c r="B36" s="131">
        <f>'Passo 02 e 03'!C36</f>
        <v>0</v>
      </c>
      <c r="C36" s="116" t="str">
        <f>'Passo 02 e 03'!F36</f>
        <v/>
      </c>
      <c r="D36" s="131">
        <f>'Passo 02 e 03'!H36</f>
        <v>0</v>
      </c>
      <c r="E36" s="116">
        <f>'Passo 02 e 03'!J36</f>
        <v>0</v>
      </c>
      <c r="F36" s="126"/>
      <c r="G36" s="132"/>
      <c r="H36" s="120" t="str">
        <f>IF(G36="","",
VLOOKUP(G36,Apoio!$L$4:$T$9,2,0))</f>
        <v/>
      </c>
      <c r="I36" s="121" t="str">
        <f>IF(G36="","",
VLOOKUP(G36,Apoio!$L$4:$T$9,4,0))</f>
        <v/>
      </c>
      <c r="J36" s="126"/>
      <c r="K36" s="132"/>
      <c r="L36" s="120" t="str">
        <f>IF(K36="","",
VLOOKUP(K36,Apoio!$L$12:$T$17,2,0))</f>
        <v/>
      </c>
      <c r="M36" s="121" t="str">
        <f>IF(K36="","",
VLOOKUP(K36,Apoio!$L$12:$T$17,4,0))</f>
        <v/>
      </c>
      <c r="N36" s="126"/>
      <c r="O36" s="122" t="str">
        <f t="shared" si="0"/>
        <v/>
      </c>
      <c r="P36" s="123" t="str">
        <f>IF(OR(G36="",K36=""),"",
IF(O36&lt;=Apoio!$Q$21,Apoio!$L$21,
IF(O36&lt;=Apoio!$Q$22,Apoio!$L$22,
IF(O36&lt;=Apoio!$Q$23,Apoio!$L$23,
IF(O36&lt;=Apoio!$Q$24,Apoio!$L$24,
IF(O36&lt;=Apoio!$Q$25,Apoio!$L$25,
IF(O36&gt;Apoio!$Q$25,Apoio!$L$26,)))))))</f>
        <v/>
      </c>
      <c r="Q36" s="111"/>
    </row>
    <row r="37" spans="1:17" ht="45" customHeight="1">
      <c r="A37" s="55"/>
      <c r="B37" s="124">
        <f>'Passo 02 e 03'!C37</f>
        <v>0</v>
      </c>
      <c r="C37" s="125" t="str">
        <f>'Passo 02 e 03'!F37</f>
        <v/>
      </c>
      <c r="D37" s="124">
        <f>'Passo 02 e 03'!H37</f>
        <v>0</v>
      </c>
      <c r="E37" s="125">
        <f>'Passo 02 e 03'!J37</f>
        <v>0</v>
      </c>
      <c r="F37" s="126"/>
      <c r="G37" s="127"/>
      <c r="H37" s="128" t="str">
        <f>IF(G37="","",
VLOOKUP(G37,Apoio!$L$4:$T$9,2,0))</f>
        <v/>
      </c>
      <c r="I37" s="129" t="str">
        <f>IF(G37="","",
VLOOKUP(G37,Apoio!$L$4:$T$9,4,0))</f>
        <v/>
      </c>
      <c r="J37" s="126"/>
      <c r="K37" s="127"/>
      <c r="L37" s="128" t="str">
        <f>IF(K37="","",
VLOOKUP(K37,Apoio!$L$12:$T$17,2,0))</f>
        <v/>
      </c>
      <c r="M37" s="129" t="str">
        <f>IF(K37="","",
VLOOKUP(K37,Apoio!$L$12:$T$17,4,0))</f>
        <v/>
      </c>
      <c r="N37" s="126"/>
      <c r="O37" s="122" t="str">
        <f t="shared" si="0"/>
        <v/>
      </c>
      <c r="P37" s="130" t="str">
        <f>IF(OR(G37="",K37=""),"",
IF(O37&lt;=Apoio!$Q$21,Apoio!$L$21,
IF(O37&lt;=Apoio!$Q$22,Apoio!$L$22,
IF(O37&lt;=Apoio!$Q$23,Apoio!$L$23,
IF(O37&lt;=Apoio!$Q$24,Apoio!$L$24,
IF(O37&lt;=Apoio!$Q$25,Apoio!$L$25,
IF(O37&gt;Apoio!$Q$25,Apoio!$L$26,)))))))</f>
        <v/>
      </c>
      <c r="Q37" s="111"/>
    </row>
    <row r="38" spans="1:17" ht="45" customHeight="1">
      <c r="A38" s="55"/>
      <c r="B38" s="131">
        <f>'Passo 02 e 03'!C38</f>
        <v>0</v>
      </c>
      <c r="C38" s="116" t="str">
        <f>'Passo 02 e 03'!F38</f>
        <v/>
      </c>
      <c r="D38" s="131">
        <f>'Passo 02 e 03'!H38</f>
        <v>0</v>
      </c>
      <c r="E38" s="116">
        <f>'Passo 02 e 03'!J38</f>
        <v>0</v>
      </c>
      <c r="F38" s="126"/>
      <c r="G38" s="132"/>
      <c r="H38" s="120" t="str">
        <f>IF(G38="","",
VLOOKUP(G38,Apoio!$L$4:$T$9,2,0))</f>
        <v/>
      </c>
      <c r="I38" s="121" t="str">
        <f>IF(G38="","",
VLOOKUP(G38,Apoio!$L$4:$T$9,4,0))</f>
        <v/>
      </c>
      <c r="J38" s="126"/>
      <c r="K38" s="132"/>
      <c r="L38" s="120" t="str">
        <f>IF(K38="","",
VLOOKUP(K38,Apoio!$L$12:$T$17,2,0))</f>
        <v/>
      </c>
      <c r="M38" s="121" t="str">
        <f>IF(K38="","",
VLOOKUP(K38,Apoio!$L$12:$T$17,4,0))</f>
        <v/>
      </c>
      <c r="N38" s="126"/>
      <c r="O38" s="122" t="str">
        <f t="shared" si="0"/>
        <v/>
      </c>
      <c r="P38" s="123" t="str">
        <f>IF(OR(G38="",K38=""),"",
IF(O38&lt;=Apoio!$Q$21,Apoio!$L$21,
IF(O38&lt;=Apoio!$Q$22,Apoio!$L$22,
IF(O38&lt;=Apoio!$Q$23,Apoio!$L$23,
IF(O38&lt;=Apoio!$Q$24,Apoio!$L$24,
IF(O38&lt;=Apoio!$Q$25,Apoio!$L$25,
IF(O38&gt;Apoio!$Q$25,Apoio!$L$26,)))))))</f>
        <v/>
      </c>
      <c r="Q38" s="111"/>
    </row>
    <row r="39" spans="1:17" ht="45" customHeight="1">
      <c r="A39" s="55"/>
      <c r="B39" s="124">
        <f>'Passo 02 e 03'!C39</f>
        <v>0</v>
      </c>
      <c r="C39" s="125" t="str">
        <f>'Passo 02 e 03'!F39</f>
        <v/>
      </c>
      <c r="D39" s="124">
        <f>'Passo 02 e 03'!H39</f>
        <v>0</v>
      </c>
      <c r="E39" s="125">
        <f>'Passo 02 e 03'!J39</f>
        <v>0</v>
      </c>
      <c r="F39" s="126"/>
      <c r="G39" s="127"/>
      <c r="H39" s="128" t="str">
        <f>IF(G39="","",
VLOOKUP(G39,Apoio!$L$4:$T$9,2,0))</f>
        <v/>
      </c>
      <c r="I39" s="129" t="str">
        <f>IF(G39="","",
VLOOKUP(G39,Apoio!$L$4:$T$9,4,0))</f>
        <v/>
      </c>
      <c r="J39" s="126"/>
      <c r="K39" s="127"/>
      <c r="L39" s="128" t="str">
        <f>IF(K39="","",
VLOOKUP(K39,Apoio!$L$12:$T$17,2,0))</f>
        <v/>
      </c>
      <c r="M39" s="129" t="str">
        <f>IF(K39="","",
VLOOKUP(K39,Apoio!$L$12:$T$17,4,0))</f>
        <v/>
      </c>
      <c r="N39" s="126"/>
      <c r="O39" s="122" t="str">
        <f t="shared" si="0"/>
        <v/>
      </c>
      <c r="P39" s="130" t="str">
        <f>IF(OR(G39="",K39=""),"",
IF(O39&lt;=Apoio!$Q$21,Apoio!$L$21,
IF(O39&lt;=Apoio!$Q$22,Apoio!$L$22,
IF(O39&lt;=Apoio!$Q$23,Apoio!$L$23,
IF(O39&lt;=Apoio!$Q$24,Apoio!$L$24,
IF(O39&lt;=Apoio!$Q$25,Apoio!$L$25,
IF(O39&gt;Apoio!$Q$25,Apoio!$L$26,)))))))</f>
        <v/>
      </c>
      <c r="Q39" s="111"/>
    </row>
    <row r="40" spans="1:17" ht="45" customHeight="1">
      <c r="A40" s="55"/>
      <c r="B40" s="131">
        <f>'Passo 02 e 03'!C40</f>
        <v>0</v>
      </c>
      <c r="C40" s="116" t="str">
        <f>'Passo 02 e 03'!F40</f>
        <v/>
      </c>
      <c r="D40" s="131">
        <f>'Passo 02 e 03'!H40</f>
        <v>0</v>
      </c>
      <c r="E40" s="116">
        <f>'Passo 02 e 03'!J40</f>
        <v>0</v>
      </c>
      <c r="F40" s="126"/>
      <c r="G40" s="127"/>
      <c r="H40" s="120" t="str">
        <f>IF(G40="","",
VLOOKUP(G40,Apoio!$L$4:$T$9,2,0))</f>
        <v/>
      </c>
      <c r="I40" s="121" t="str">
        <f>IF(G40="","",
VLOOKUP(G40,Apoio!$L$4:$T$9,4,0))</f>
        <v/>
      </c>
      <c r="J40" s="126"/>
      <c r="K40" s="127"/>
      <c r="L40" s="120" t="str">
        <f>IF(K40="","",
VLOOKUP(K40,Apoio!$L$12:$T$17,2,0))</f>
        <v/>
      </c>
      <c r="M40" s="121" t="str">
        <f>IF(K40="","",
VLOOKUP(K40,Apoio!$L$12:$T$17,4,0))</f>
        <v/>
      </c>
      <c r="N40" s="126"/>
      <c r="O40" s="122" t="str">
        <f t="shared" si="0"/>
        <v/>
      </c>
      <c r="P40" s="123" t="str">
        <f>IF(OR(G40="",K40=""),"",
IF(O40&lt;=Apoio!$Q$21,Apoio!$L$21,
IF(O40&lt;=Apoio!$Q$22,Apoio!$L$22,
IF(O40&lt;=Apoio!$Q$23,Apoio!$L$23,
IF(O40&lt;=Apoio!$Q$24,Apoio!$L$24,
IF(O40&lt;=Apoio!$Q$25,Apoio!$L$25,
IF(O40&gt;Apoio!$Q$25,Apoio!$L$26,)))))))</f>
        <v/>
      </c>
      <c r="Q40" s="111"/>
    </row>
    <row r="41" spans="1:17" ht="45" customHeight="1">
      <c r="A41" s="55"/>
      <c r="B41" s="124">
        <f>'Passo 02 e 03'!C41</f>
        <v>0</v>
      </c>
      <c r="C41" s="125" t="str">
        <f>'Passo 02 e 03'!F41</f>
        <v/>
      </c>
      <c r="D41" s="124">
        <f>'Passo 02 e 03'!H41</f>
        <v>0</v>
      </c>
      <c r="E41" s="125">
        <f>'Passo 02 e 03'!J41</f>
        <v>0</v>
      </c>
      <c r="F41" s="126"/>
      <c r="G41" s="127"/>
      <c r="H41" s="128" t="str">
        <f>IF(G41="","",
VLOOKUP(G41,Apoio!$L$4:$T$9,2,0))</f>
        <v/>
      </c>
      <c r="I41" s="129" t="str">
        <f>IF(G41="","",
VLOOKUP(G41,Apoio!$L$4:$T$9,4,0))</f>
        <v/>
      </c>
      <c r="J41" s="126"/>
      <c r="K41" s="127"/>
      <c r="L41" s="128" t="str">
        <f>IF(K41="","",
VLOOKUP(K41,Apoio!$L$12:$T$17,2,0))</f>
        <v/>
      </c>
      <c r="M41" s="129" t="str">
        <f>IF(K41="","",
VLOOKUP(K41,Apoio!$L$12:$T$17,4,0))</f>
        <v/>
      </c>
      <c r="N41" s="126"/>
      <c r="O41" s="122" t="str">
        <f t="shared" si="0"/>
        <v/>
      </c>
      <c r="P41" s="130" t="str">
        <f>IF(OR(G41="",K41=""),"",
IF(O41&lt;=Apoio!$Q$21,Apoio!$L$21,
IF(O41&lt;=Apoio!$Q$22,Apoio!$L$22,
IF(O41&lt;=Apoio!$Q$23,Apoio!$L$23,
IF(O41&lt;=Apoio!$Q$24,Apoio!$L$24,
IF(O41&lt;=Apoio!$Q$25,Apoio!$L$25,
IF(O41&gt;Apoio!$Q$25,Apoio!$L$26,)))))))</f>
        <v/>
      </c>
      <c r="Q41" s="111"/>
    </row>
    <row r="42" spans="1:17" ht="45" customHeight="1">
      <c r="A42" s="55"/>
      <c r="B42" s="131">
        <f>'Passo 02 e 03'!C42</f>
        <v>0</v>
      </c>
      <c r="C42" s="116" t="str">
        <f>'Passo 02 e 03'!F42</f>
        <v/>
      </c>
      <c r="D42" s="131">
        <f>'Passo 02 e 03'!H42</f>
        <v>0</v>
      </c>
      <c r="E42" s="116">
        <f>'Passo 02 e 03'!J42</f>
        <v>0</v>
      </c>
      <c r="F42" s="126"/>
      <c r="G42" s="127"/>
      <c r="H42" s="120" t="str">
        <f>IF(G42="","",
VLOOKUP(G42,Apoio!$L$4:$T$9,2,0))</f>
        <v/>
      </c>
      <c r="I42" s="121" t="str">
        <f>IF(G42="","",
VLOOKUP(G42,Apoio!$L$4:$T$9,4,0))</f>
        <v/>
      </c>
      <c r="J42" s="126"/>
      <c r="K42" s="127"/>
      <c r="L42" s="120" t="str">
        <f>IF(K42="","",
VLOOKUP(K42,Apoio!$L$12:$T$17,2,0))</f>
        <v/>
      </c>
      <c r="M42" s="121" t="str">
        <f>IF(K42="","",
VLOOKUP(K42,Apoio!$L$12:$T$17,4,0))</f>
        <v/>
      </c>
      <c r="N42" s="126"/>
      <c r="O42" s="122" t="str">
        <f t="shared" si="0"/>
        <v/>
      </c>
      <c r="P42" s="123" t="str">
        <f>IF(OR(G42="",K42=""),"",
IF(O42&lt;=Apoio!$Q$21,Apoio!$L$21,
IF(O42&lt;=Apoio!$Q$22,Apoio!$L$22,
IF(O42&lt;=Apoio!$Q$23,Apoio!$L$23,
IF(O42&lt;=Apoio!$Q$24,Apoio!$L$24,
IF(O42&lt;=Apoio!$Q$25,Apoio!$L$25,
IF(O42&gt;Apoio!$Q$25,Apoio!$L$26,)))))))</f>
        <v/>
      </c>
      <c r="Q42" s="111"/>
    </row>
    <row r="43" spans="1:17" ht="45" customHeight="1">
      <c r="A43" s="55"/>
      <c r="B43" s="124">
        <f>'Passo 02 e 03'!C43</f>
        <v>0</v>
      </c>
      <c r="C43" s="125" t="str">
        <f>'Passo 02 e 03'!F43</f>
        <v/>
      </c>
      <c r="D43" s="124">
        <f>'Passo 02 e 03'!H43</f>
        <v>0</v>
      </c>
      <c r="E43" s="125">
        <f>'Passo 02 e 03'!J43</f>
        <v>0</v>
      </c>
      <c r="F43" s="126"/>
      <c r="G43" s="127"/>
      <c r="H43" s="128" t="str">
        <f>IF(G43="","",
VLOOKUP(G43,Apoio!$L$4:$T$9,2,0))</f>
        <v/>
      </c>
      <c r="I43" s="129" t="str">
        <f>IF(G43="","",
VLOOKUP(G43,Apoio!$L$4:$T$9,4,0))</f>
        <v/>
      </c>
      <c r="J43" s="126"/>
      <c r="K43" s="127"/>
      <c r="L43" s="128" t="str">
        <f>IF(K43="","",
VLOOKUP(K43,Apoio!$L$12:$T$17,2,0))</f>
        <v/>
      </c>
      <c r="M43" s="129" t="str">
        <f>IF(K43="","",
VLOOKUP(K43,Apoio!$L$12:$T$17,4,0))</f>
        <v/>
      </c>
      <c r="N43" s="126"/>
      <c r="O43" s="122" t="str">
        <f t="shared" si="0"/>
        <v/>
      </c>
      <c r="P43" s="130" t="str">
        <f>IF(OR(G43="",K43=""),"",
IF(O43&lt;=Apoio!$Q$21,Apoio!$L$21,
IF(O43&lt;=Apoio!$Q$22,Apoio!$L$22,
IF(O43&lt;=Apoio!$Q$23,Apoio!$L$23,
IF(O43&lt;=Apoio!$Q$24,Apoio!$L$24,
IF(O43&lt;=Apoio!$Q$25,Apoio!$L$25,
IF(O43&gt;Apoio!$Q$25,Apoio!$L$26,)))))))</f>
        <v/>
      </c>
      <c r="Q43" s="111"/>
    </row>
    <row r="44" spans="1:17" ht="45" customHeight="1">
      <c r="A44" s="55"/>
      <c r="B44" s="131">
        <f>'Passo 02 e 03'!C44</f>
        <v>0</v>
      </c>
      <c r="C44" s="116" t="str">
        <f>'Passo 02 e 03'!F44</f>
        <v/>
      </c>
      <c r="D44" s="131">
        <f>'Passo 02 e 03'!H44</f>
        <v>0</v>
      </c>
      <c r="E44" s="116">
        <f>'Passo 02 e 03'!J44</f>
        <v>0</v>
      </c>
      <c r="F44" s="126"/>
      <c r="G44" s="132"/>
      <c r="H44" s="120" t="str">
        <f>IF(G44="","",
VLOOKUP(G44,Apoio!$L$4:$T$9,2,0))</f>
        <v/>
      </c>
      <c r="I44" s="121" t="str">
        <f>IF(G44="","",
VLOOKUP(G44,Apoio!$L$4:$T$9,4,0))</f>
        <v/>
      </c>
      <c r="J44" s="126"/>
      <c r="K44" s="132"/>
      <c r="L44" s="120" t="str">
        <f>IF(K44="","",
VLOOKUP(K44,Apoio!$L$12:$T$17,2,0))</f>
        <v/>
      </c>
      <c r="M44" s="121" t="str">
        <f>IF(K44="","",
VLOOKUP(K44,Apoio!$L$12:$T$17,4,0))</f>
        <v/>
      </c>
      <c r="N44" s="126"/>
      <c r="O44" s="122" t="str">
        <f t="shared" si="0"/>
        <v/>
      </c>
      <c r="P44" s="123" t="str">
        <f>IF(OR(G44="",K44=""),"",
IF(O44&lt;=Apoio!$Q$21,Apoio!$L$21,
IF(O44&lt;=Apoio!$Q$22,Apoio!$L$22,
IF(O44&lt;=Apoio!$Q$23,Apoio!$L$23,
IF(O44&lt;=Apoio!$Q$24,Apoio!$L$24,
IF(O44&lt;=Apoio!$Q$25,Apoio!$L$25,
IF(O44&gt;Apoio!$Q$25,Apoio!$L$26,)))))))</f>
        <v/>
      </c>
      <c r="Q44" s="111"/>
    </row>
    <row r="45" spans="1:17" ht="45" customHeight="1">
      <c r="A45" s="55"/>
      <c r="B45" s="124">
        <f>'Passo 02 e 03'!C45</f>
        <v>0</v>
      </c>
      <c r="C45" s="125" t="str">
        <f>'Passo 02 e 03'!F45</f>
        <v/>
      </c>
      <c r="D45" s="124">
        <f>'Passo 02 e 03'!H45</f>
        <v>0</v>
      </c>
      <c r="E45" s="125">
        <f>'Passo 02 e 03'!J45</f>
        <v>0</v>
      </c>
      <c r="F45" s="126"/>
      <c r="G45" s="127"/>
      <c r="H45" s="128" t="str">
        <f>IF(G45="","",
VLOOKUP(G45,Apoio!$L$4:$T$9,2,0))</f>
        <v/>
      </c>
      <c r="I45" s="129" t="str">
        <f>IF(G45="","",
VLOOKUP(G45,Apoio!$L$4:$T$9,4,0))</f>
        <v/>
      </c>
      <c r="J45" s="126"/>
      <c r="K45" s="127"/>
      <c r="L45" s="128" t="str">
        <f>IF(K45="","",
VLOOKUP(K45,Apoio!$L$12:$T$17,2,0))</f>
        <v/>
      </c>
      <c r="M45" s="129" t="str">
        <f>IF(K45="","",
VLOOKUP(K45,Apoio!$L$12:$T$17,4,0))</f>
        <v/>
      </c>
      <c r="N45" s="126"/>
      <c r="O45" s="122" t="str">
        <f t="shared" si="0"/>
        <v/>
      </c>
      <c r="P45" s="130" t="str">
        <f>IF(OR(G45="",K45=""),"",
IF(O45&lt;=Apoio!$Q$21,Apoio!$L$21,
IF(O45&lt;=Apoio!$Q$22,Apoio!$L$22,
IF(O45&lt;=Apoio!$Q$23,Apoio!$L$23,
IF(O45&lt;=Apoio!$Q$24,Apoio!$L$24,
IF(O45&lt;=Apoio!$Q$25,Apoio!$L$25,
IF(O45&gt;Apoio!$Q$25,Apoio!$L$26,)))))))</f>
        <v/>
      </c>
      <c r="Q45" s="111"/>
    </row>
    <row r="46" spans="1:17" ht="45" customHeight="1">
      <c r="A46" s="55"/>
      <c r="B46" s="131">
        <f>'Passo 02 e 03'!C46</f>
        <v>0</v>
      </c>
      <c r="C46" s="116" t="str">
        <f>'Passo 02 e 03'!F46</f>
        <v/>
      </c>
      <c r="D46" s="131">
        <f>'Passo 02 e 03'!H46</f>
        <v>0</v>
      </c>
      <c r="E46" s="116">
        <f>'Passo 02 e 03'!J46</f>
        <v>0</v>
      </c>
      <c r="F46" s="126"/>
      <c r="G46" s="132"/>
      <c r="H46" s="120" t="str">
        <f>IF(G46="","",
VLOOKUP(G46,Apoio!$L$4:$T$9,2,0))</f>
        <v/>
      </c>
      <c r="I46" s="121" t="str">
        <f>IF(G46="","",
VLOOKUP(G46,Apoio!$L$4:$T$9,4,0))</f>
        <v/>
      </c>
      <c r="J46" s="126"/>
      <c r="K46" s="132"/>
      <c r="L46" s="120" t="str">
        <f>IF(K46="","",
VLOOKUP(K46,Apoio!$L$12:$T$17,2,0))</f>
        <v/>
      </c>
      <c r="M46" s="121" t="str">
        <f>IF(K46="","",
VLOOKUP(K46,Apoio!$L$12:$T$17,4,0))</f>
        <v/>
      </c>
      <c r="N46" s="126"/>
      <c r="O46" s="122" t="str">
        <f t="shared" si="0"/>
        <v/>
      </c>
      <c r="P46" s="123" t="str">
        <f>IF(OR(G46="",K46=""),"",
IF(O46&lt;=Apoio!$Q$21,Apoio!$L$21,
IF(O46&lt;=Apoio!$Q$22,Apoio!$L$22,
IF(O46&lt;=Apoio!$Q$23,Apoio!$L$23,
IF(O46&lt;=Apoio!$Q$24,Apoio!$L$24,
IF(O46&lt;=Apoio!$Q$25,Apoio!$L$25,
IF(O46&gt;Apoio!$Q$25,Apoio!$L$26,)))))))</f>
        <v/>
      </c>
      <c r="Q46" s="111"/>
    </row>
    <row r="47" spans="1:17" ht="45" customHeight="1">
      <c r="A47" s="55"/>
      <c r="B47" s="124">
        <f>'Passo 02 e 03'!C47</f>
        <v>0</v>
      </c>
      <c r="C47" s="125" t="str">
        <f>'Passo 02 e 03'!F47</f>
        <v/>
      </c>
      <c r="D47" s="124">
        <f>'Passo 02 e 03'!H47</f>
        <v>0</v>
      </c>
      <c r="E47" s="125">
        <f>'Passo 02 e 03'!J47</f>
        <v>0</v>
      </c>
      <c r="F47" s="126"/>
      <c r="G47" s="127"/>
      <c r="H47" s="128" t="str">
        <f>IF(G47="","",
VLOOKUP(G47,Apoio!$L$4:$T$9,2,0))</f>
        <v/>
      </c>
      <c r="I47" s="129" t="str">
        <f>IF(G47="","",
VLOOKUP(G47,Apoio!$L$4:$T$9,4,0))</f>
        <v/>
      </c>
      <c r="J47" s="126"/>
      <c r="K47" s="127"/>
      <c r="L47" s="128" t="str">
        <f>IF(K47="","",
VLOOKUP(K47,Apoio!$L$12:$T$17,2,0))</f>
        <v/>
      </c>
      <c r="M47" s="129" t="str">
        <f>IF(K47="","",
VLOOKUP(K47,Apoio!$L$12:$T$17,4,0))</f>
        <v/>
      </c>
      <c r="N47" s="126"/>
      <c r="O47" s="122" t="str">
        <f t="shared" si="0"/>
        <v/>
      </c>
      <c r="P47" s="130" t="str">
        <f>IF(OR(G47="",K47=""),"",
IF(O47&lt;=Apoio!$Q$21,Apoio!$L$21,
IF(O47&lt;=Apoio!$Q$22,Apoio!$L$22,
IF(O47&lt;=Apoio!$Q$23,Apoio!$L$23,
IF(O47&lt;=Apoio!$Q$24,Apoio!$L$24,
IF(O47&lt;=Apoio!$Q$25,Apoio!$L$25,
IF(O47&gt;Apoio!$Q$25,Apoio!$L$26,)))))))</f>
        <v/>
      </c>
      <c r="Q47" s="111"/>
    </row>
    <row r="48" spans="1:17" ht="45" customHeight="1">
      <c r="A48" s="55"/>
      <c r="B48" s="131">
        <f>'Passo 02 e 03'!C48</f>
        <v>0</v>
      </c>
      <c r="C48" s="116" t="str">
        <f>'Passo 02 e 03'!F48</f>
        <v/>
      </c>
      <c r="D48" s="131">
        <f>'Passo 02 e 03'!H48</f>
        <v>0</v>
      </c>
      <c r="E48" s="116">
        <f>'Passo 02 e 03'!J48</f>
        <v>0</v>
      </c>
      <c r="F48" s="126"/>
      <c r="G48" s="127"/>
      <c r="H48" s="120" t="str">
        <f>IF(G48="","",
VLOOKUP(G48,Apoio!$L$4:$T$9,2,0))</f>
        <v/>
      </c>
      <c r="I48" s="121" t="str">
        <f>IF(G48="","",
VLOOKUP(G48,Apoio!$L$4:$T$9,4,0))</f>
        <v/>
      </c>
      <c r="J48" s="126"/>
      <c r="K48" s="127"/>
      <c r="L48" s="120" t="str">
        <f>IF(K48="","",
VLOOKUP(K48,Apoio!$L$12:$T$17,2,0))</f>
        <v/>
      </c>
      <c r="M48" s="121" t="str">
        <f>IF(K48="","",
VLOOKUP(K48,Apoio!$L$12:$T$17,4,0))</f>
        <v/>
      </c>
      <c r="N48" s="126"/>
      <c r="O48" s="122" t="str">
        <f t="shared" si="0"/>
        <v/>
      </c>
      <c r="P48" s="123" t="str">
        <f>IF(OR(G48="",K48=""),"",
IF(O48&lt;=Apoio!$Q$21,Apoio!$L$21,
IF(O48&lt;=Apoio!$Q$22,Apoio!$L$22,
IF(O48&lt;=Apoio!$Q$23,Apoio!$L$23,
IF(O48&lt;=Apoio!$Q$24,Apoio!$L$24,
IF(O48&lt;=Apoio!$Q$25,Apoio!$L$25,
IF(O48&gt;Apoio!$Q$25,Apoio!$L$26,)))))))</f>
        <v/>
      </c>
      <c r="Q48" s="111"/>
    </row>
    <row r="49" spans="1:17" ht="45" customHeight="1">
      <c r="A49" s="55"/>
      <c r="B49" s="124">
        <f>'Passo 02 e 03'!C49</f>
        <v>0</v>
      </c>
      <c r="C49" s="125" t="str">
        <f>'Passo 02 e 03'!F49</f>
        <v/>
      </c>
      <c r="D49" s="124">
        <f>'Passo 02 e 03'!H49</f>
        <v>0</v>
      </c>
      <c r="E49" s="125">
        <f>'Passo 02 e 03'!J49</f>
        <v>0</v>
      </c>
      <c r="F49" s="126"/>
      <c r="G49" s="127"/>
      <c r="H49" s="128" t="str">
        <f>IF(G49="","",
VLOOKUP(G49,Apoio!$L$4:$T$9,2,0))</f>
        <v/>
      </c>
      <c r="I49" s="129" t="str">
        <f>IF(G49="","",
VLOOKUP(G49,Apoio!$L$4:$T$9,4,0))</f>
        <v/>
      </c>
      <c r="J49" s="126"/>
      <c r="K49" s="127"/>
      <c r="L49" s="128" t="str">
        <f>IF(K49="","",
VLOOKUP(K49,Apoio!$L$12:$T$17,2,0))</f>
        <v/>
      </c>
      <c r="M49" s="129" t="str">
        <f>IF(K49="","",
VLOOKUP(K49,Apoio!$L$12:$T$17,4,0))</f>
        <v/>
      </c>
      <c r="N49" s="126"/>
      <c r="O49" s="122" t="str">
        <f t="shared" si="0"/>
        <v/>
      </c>
      <c r="P49" s="130" t="str">
        <f>IF(OR(G49="",K49=""),"",
IF(O49&lt;=Apoio!$Q$21,Apoio!$L$21,
IF(O49&lt;=Apoio!$Q$22,Apoio!$L$22,
IF(O49&lt;=Apoio!$Q$23,Apoio!$L$23,
IF(O49&lt;=Apoio!$Q$24,Apoio!$L$24,
IF(O49&lt;=Apoio!$Q$25,Apoio!$L$25,
IF(O49&gt;Apoio!$Q$25,Apoio!$L$26,)))))))</f>
        <v/>
      </c>
      <c r="Q49" s="111"/>
    </row>
    <row r="50" spans="1:17" ht="45" customHeight="1">
      <c r="A50" s="55"/>
      <c r="B50" s="131">
        <f>'Passo 02 e 03'!C50</f>
        <v>0</v>
      </c>
      <c r="C50" s="116" t="str">
        <f>'Passo 02 e 03'!F50</f>
        <v/>
      </c>
      <c r="D50" s="131">
        <f>'Passo 02 e 03'!H50</f>
        <v>0</v>
      </c>
      <c r="E50" s="116">
        <f>'Passo 02 e 03'!J50</f>
        <v>0</v>
      </c>
      <c r="F50" s="126"/>
      <c r="G50" s="127"/>
      <c r="H50" s="120" t="str">
        <f>IF(G50="","",
VLOOKUP(G50,Apoio!$L$4:$T$9,2,0))</f>
        <v/>
      </c>
      <c r="I50" s="121" t="str">
        <f>IF(G50="","",
VLOOKUP(G50,Apoio!$L$4:$T$9,4,0))</f>
        <v/>
      </c>
      <c r="J50" s="126"/>
      <c r="K50" s="127"/>
      <c r="L50" s="120" t="str">
        <f>IF(K50="","",
VLOOKUP(K50,Apoio!$L$12:$T$17,2,0))</f>
        <v/>
      </c>
      <c r="M50" s="121" t="str">
        <f>IF(K50="","",
VLOOKUP(K50,Apoio!$L$12:$T$17,4,0))</f>
        <v/>
      </c>
      <c r="N50" s="126"/>
      <c r="O50" s="122" t="str">
        <f t="shared" si="0"/>
        <v/>
      </c>
      <c r="P50" s="123" t="str">
        <f>IF(OR(G50="",K50=""),"",
IF(O50&lt;=Apoio!$Q$21,Apoio!$L$21,
IF(O50&lt;=Apoio!$Q$22,Apoio!$L$22,
IF(O50&lt;=Apoio!$Q$23,Apoio!$L$23,
IF(O50&lt;=Apoio!$Q$24,Apoio!$L$24,
IF(O50&lt;=Apoio!$Q$25,Apoio!$L$25,
IF(O50&gt;Apoio!$Q$25,Apoio!$L$26,)))))))</f>
        <v/>
      </c>
      <c r="Q50" s="111"/>
    </row>
    <row r="51" spans="1:17" ht="45" customHeight="1">
      <c r="A51" s="55"/>
      <c r="B51" s="124">
        <f>'Passo 02 e 03'!C51</f>
        <v>0</v>
      </c>
      <c r="C51" s="125" t="str">
        <f>'Passo 02 e 03'!F51</f>
        <v/>
      </c>
      <c r="D51" s="124">
        <f>'Passo 02 e 03'!H51</f>
        <v>0</v>
      </c>
      <c r="E51" s="125">
        <f>'Passo 02 e 03'!J51</f>
        <v>0</v>
      </c>
      <c r="F51" s="126"/>
      <c r="G51" s="127"/>
      <c r="H51" s="128" t="str">
        <f>IF(G51="","",
VLOOKUP(G51,Apoio!$L$4:$T$9,2,0))</f>
        <v/>
      </c>
      <c r="I51" s="129" t="str">
        <f>IF(G51="","",
VLOOKUP(G51,Apoio!$L$4:$T$9,4,0))</f>
        <v/>
      </c>
      <c r="J51" s="126"/>
      <c r="K51" s="127"/>
      <c r="L51" s="128" t="str">
        <f>IF(K51="","",
VLOOKUP(K51,Apoio!$L$12:$T$17,2,0))</f>
        <v/>
      </c>
      <c r="M51" s="129" t="str">
        <f>IF(K51="","",
VLOOKUP(K51,Apoio!$L$12:$T$17,4,0))</f>
        <v/>
      </c>
      <c r="N51" s="126"/>
      <c r="O51" s="122" t="str">
        <f t="shared" si="0"/>
        <v/>
      </c>
      <c r="P51" s="130" t="str">
        <f>IF(OR(G51="",K51=""),"",
IF(O51&lt;=Apoio!$Q$21,Apoio!$L$21,
IF(O51&lt;=Apoio!$Q$22,Apoio!$L$22,
IF(O51&lt;=Apoio!$Q$23,Apoio!$L$23,
IF(O51&lt;=Apoio!$Q$24,Apoio!$L$24,
IF(O51&lt;=Apoio!$Q$25,Apoio!$L$25,
IF(O51&gt;Apoio!$Q$25,Apoio!$L$26,)))))))</f>
        <v/>
      </c>
      <c r="Q51" s="111"/>
    </row>
    <row r="52" spans="1:17" ht="45" customHeight="1">
      <c r="A52" s="55"/>
      <c r="B52" s="131">
        <f>'Passo 02 e 03'!C52</f>
        <v>0</v>
      </c>
      <c r="C52" s="116" t="str">
        <f>'Passo 02 e 03'!F52</f>
        <v/>
      </c>
      <c r="D52" s="131">
        <f>'Passo 02 e 03'!H52</f>
        <v>0</v>
      </c>
      <c r="E52" s="116">
        <f>'Passo 02 e 03'!J52</f>
        <v>0</v>
      </c>
      <c r="F52" s="126"/>
      <c r="G52" s="132"/>
      <c r="H52" s="120" t="str">
        <f>IF(G52="","",
VLOOKUP(G52,Apoio!$L$4:$T$9,2,0))</f>
        <v/>
      </c>
      <c r="I52" s="121" t="str">
        <f>IF(G52="","",
VLOOKUP(G52,Apoio!$L$4:$T$9,4,0))</f>
        <v/>
      </c>
      <c r="J52" s="126"/>
      <c r="K52" s="132"/>
      <c r="L52" s="120" t="str">
        <f>IF(K52="","",
VLOOKUP(K52,Apoio!$L$12:$T$17,2,0))</f>
        <v/>
      </c>
      <c r="M52" s="121" t="str">
        <f>IF(K52="","",
VLOOKUP(K52,Apoio!$L$12:$T$17,4,0))</f>
        <v/>
      </c>
      <c r="N52" s="126"/>
      <c r="O52" s="122" t="str">
        <f t="shared" si="0"/>
        <v/>
      </c>
      <c r="P52" s="123" t="str">
        <f>IF(OR(G52="",K52=""),"",
IF(O52&lt;=Apoio!$Q$21,Apoio!$L$21,
IF(O52&lt;=Apoio!$Q$22,Apoio!$L$22,
IF(O52&lt;=Apoio!$Q$23,Apoio!$L$23,
IF(O52&lt;=Apoio!$Q$24,Apoio!$L$24,
IF(O52&lt;=Apoio!$Q$25,Apoio!$L$25,
IF(O52&gt;Apoio!$Q$25,Apoio!$L$26,)))))))</f>
        <v/>
      </c>
      <c r="Q52" s="111"/>
    </row>
    <row r="53" spans="1:17" ht="45" customHeight="1">
      <c r="A53" s="55"/>
      <c r="B53" s="124">
        <f>'Passo 02 e 03'!C53</f>
        <v>0</v>
      </c>
      <c r="C53" s="125" t="str">
        <f>'Passo 02 e 03'!F53</f>
        <v/>
      </c>
      <c r="D53" s="124">
        <f>'Passo 02 e 03'!H53</f>
        <v>0</v>
      </c>
      <c r="E53" s="125">
        <f>'Passo 02 e 03'!J53</f>
        <v>0</v>
      </c>
      <c r="F53" s="126"/>
      <c r="G53" s="127"/>
      <c r="H53" s="128" t="str">
        <f>IF(G53="","",
VLOOKUP(G53,Apoio!$L$4:$T$9,2,0))</f>
        <v/>
      </c>
      <c r="I53" s="129" t="str">
        <f>IF(G53="","",
VLOOKUP(G53,Apoio!$L$4:$T$9,4,0))</f>
        <v/>
      </c>
      <c r="J53" s="126"/>
      <c r="K53" s="127"/>
      <c r="L53" s="128" t="str">
        <f>IF(K53="","",
VLOOKUP(K53,Apoio!$L$12:$T$17,2,0))</f>
        <v/>
      </c>
      <c r="M53" s="129" t="str">
        <f>IF(K53="","",
VLOOKUP(K53,Apoio!$L$12:$T$17,4,0))</f>
        <v/>
      </c>
      <c r="N53" s="126"/>
      <c r="O53" s="122" t="str">
        <f t="shared" si="0"/>
        <v/>
      </c>
      <c r="P53" s="130" t="str">
        <f>IF(OR(G53="",K53=""),"",
IF(O53&lt;=Apoio!$Q$21,Apoio!$L$21,
IF(O53&lt;=Apoio!$Q$22,Apoio!$L$22,
IF(O53&lt;=Apoio!$Q$23,Apoio!$L$23,
IF(O53&lt;=Apoio!$Q$24,Apoio!$L$24,
IF(O53&lt;=Apoio!$Q$25,Apoio!$L$25,
IF(O53&gt;Apoio!$Q$25,Apoio!$L$26,)))))))</f>
        <v/>
      </c>
      <c r="Q53" s="111"/>
    </row>
    <row r="54" spans="1:17" ht="45" customHeight="1">
      <c r="A54" s="55"/>
      <c r="B54" s="131">
        <f>'Passo 02 e 03'!C54</f>
        <v>0</v>
      </c>
      <c r="C54" s="116" t="str">
        <f>'Passo 02 e 03'!F54</f>
        <v/>
      </c>
      <c r="D54" s="131">
        <f>'Passo 02 e 03'!H54</f>
        <v>0</v>
      </c>
      <c r="E54" s="116">
        <f>'Passo 02 e 03'!J54</f>
        <v>0</v>
      </c>
      <c r="F54" s="126"/>
      <c r="G54" s="132"/>
      <c r="H54" s="120" t="str">
        <f>IF(G54="","",
VLOOKUP(G54,Apoio!$L$4:$T$9,2,0))</f>
        <v/>
      </c>
      <c r="I54" s="121" t="str">
        <f>IF(G54="","",
VLOOKUP(G54,Apoio!$L$4:$T$9,4,0))</f>
        <v/>
      </c>
      <c r="J54" s="126"/>
      <c r="K54" s="132"/>
      <c r="L54" s="120" t="str">
        <f>IF(K54="","",
VLOOKUP(K54,Apoio!$L$12:$T$17,2,0))</f>
        <v/>
      </c>
      <c r="M54" s="121" t="str">
        <f>IF(K54="","",
VLOOKUP(K54,Apoio!$L$12:$T$17,4,0))</f>
        <v/>
      </c>
      <c r="N54" s="126"/>
      <c r="O54" s="122" t="str">
        <f t="shared" si="0"/>
        <v/>
      </c>
      <c r="P54" s="123" t="str">
        <f>IF(OR(G54="",K54=""),"",
IF(O54&lt;=Apoio!$Q$21,Apoio!$L$21,
IF(O54&lt;=Apoio!$Q$22,Apoio!$L$22,
IF(O54&lt;=Apoio!$Q$23,Apoio!$L$23,
IF(O54&lt;=Apoio!$Q$24,Apoio!$L$24,
IF(O54&lt;=Apoio!$Q$25,Apoio!$L$25,
IF(O54&gt;Apoio!$Q$25,Apoio!$L$26,)))))))</f>
        <v/>
      </c>
      <c r="Q54" s="111"/>
    </row>
    <row r="55" spans="1:17" ht="45" customHeight="1">
      <c r="A55" s="55"/>
      <c r="B55" s="124">
        <f>'Passo 02 e 03'!C55</f>
        <v>0</v>
      </c>
      <c r="C55" s="125" t="str">
        <f>'Passo 02 e 03'!F55</f>
        <v/>
      </c>
      <c r="D55" s="124">
        <f>'Passo 02 e 03'!H55</f>
        <v>0</v>
      </c>
      <c r="E55" s="125">
        <f>'Passo 02 e 03'!J55</f>
        <v>0</v>
      </c>
      <c r="F55" s="126"/>
      <c r="G55" s="127"/>
      <c r="H55" s="128" t="str">
        <f>IF(G55="","",
VLOOKUP(G55,Apoio!$L$4:$T$9,2,0))</f>
        <v/>
      </c>
      <c r="I55" s="129" t="str">
        <f>IF(G55="","",
VLOOKUP(G55,Apoio!$L$4:$T$9,4,0))</f>
        <v/>
      </c>
      <c r="J55" s="126"/>
      <c r="K55" s="127"/>
      <c r="L55" s="128" t="str">
        <f>IF(K55="","",
VLOOKUP(K55,Apoio!$L$12:$T$17,2,0))</f>
        <v/>
      </c>
      <c r="M55" s="129" t="str">
        <f>IF(K55="","",
VLOOKUP(K55,Apoio!$L$12:$T$17,4,0))</f>
        <v/>
      </c>
      <c r="N55" s="126"/>
      <c r="O55" s="122" t="str">
        <f t="shared" si="0"/>
        <v/>
      </c>
      <c r="P55" s="130" t="str">
        <f>IF(OR(G55="",K55=""),"",
IF(O55&lt;=Apoio!$Q$21,Apoio!$L$21,
IF(O55&lt;=Apoio!$Q$22,Apoio!$L$22,
IF(O55&lt;=Apoio!$Q$23,Apoio!$L$23,
IF(O55&lt;=Apoio!$Q$24,Apoio!$L$24,
IF(O55&lt;=Apoio!$Q$25,Apoio!$L$25,
IF(O55&gt;Apoio!$Q$25,Apoio!$L$26,)))))))</f>
        <v/>
      </c>
      <c r="Q55" s="111"/>
    </row>
    <row r="56" spans="1:17" ht="45" customHeight="1">
      <c r="A56" s="55"/>
      <c r="B56" s="131">
        <f>'Passo 02 e 03'!C56</f>
        <v>0</v>
      </c>
      <c r="C56" s="116" t="str">
        <f>'Passo 02 e 03'!F56</f>
        <v/>
      </c>
      <c r="D56" s="131">
        <f>'Passo 02 e 03'!H56</f>
        <v>0</v>
      </c>
      <c r="E56" s="116">
        <f>'Passo 02 e 03'!J56</f>
        <v>0</v>
      </c>
      <c r="F56" s="126"/>
      <c r="G56" s="127"/>
      <c r="H56" s="120" t="str">
        <f>IF(G56="","",
VLOOKUP(G56,Apoio!$L$4:$T$9,2,0))</f>
        <v/>
      </c>
      <c r="I56" s="121" t="str">
        <f>IF(G56="","",
VLOOKUP(G56,Apoio!$L$4:$T$9,4,0))</f>
        <v/>
      </c>
      <c r="J56" s="126"/>
      <c r="K56" s="127"/>
      <c r="L56" s="120" t="str">
        <f>IF(K56="","",
VLOOKUP(K56,Apoio!$L$12:$T$17,2,0))</f>
        <v/>
      </c>
      <c r="M56" s="121" t="str">
        <f>IF(K56="","",
VLOOKUP(K56,Apoio!$L$12:$T$17,4,0))</f>
        <v/>
      </c>
      <c r="N56" s="126"/>
      <c r="O56" s="122" t="str">
        <f t="shared" si="0"/>
        <v/>
      </c>
      <c r="P56" s="123" t="str">
        <f>IF(OR(G56="",K56=""),"",
IF(O56&lt;=Apoio!$Q$21,Apoio!$L$21,
IF(O56&lt;=Apoio!$Q$22,Apoio!$L$22,
IF(O56&lt;=Apoio!$Q$23,Apoio!$L$23,
IF(O56&lt;=Apoio!$Q$24,Apoio!$L$24,
IF(O56&lt;=Apoio!$Q$25,Apoio!$L$25,
IF(O56&gt;Apoio!$Q$25,Apoio!$L$26,)))))))</f>
        <v/>
      </c>
      <c r="Q56" s="111"/>
    </row>
    <row r="57" spans="1:17" ht="45" customHeight="1">
      <c r="A57" s="55"/>
      <c r="B57" s="124">
        <f>'Passo 02 e 03'!C57</f>
        <v>0</v>
      </c>
      <c r="C57" s="125" t="str">
        <f>'Passo 02 e 03'!F57</f>
        <v/>
      </c>
      <c r="D57" s="124">
        <f>'Passo 02 e 03'!H57</f>
        <v>0</v>
      </c>
      <c r="E57" s="125">
        <f>'Passo 02 e 03'!J57</f>
        <v>0</v>
      </c>
      <c r="F57" s="126"/>
      <c r="G57" s="127"/>
      <c r="H57" s="128" t="str">
        <f>IF(G57="","",
VLOOKUP(G57,Apoio!$L$4:$T$9,2,0))</f>
        <v/>
      </c>
      <c r="I57" s="129" t="str">
        <f>IF(G57="","",
VLOOKUP(G57,Apoio!$L$4:$T$9,4,0))</f>
        <v/>
      </c>
      <c r="J57" s="126"/>
      <c r="K57" s="127"/>
      <c r="L57" s="128" t="str">
        <f>IF(K57="","",
VLOOKUP(K57,Apoio!$L$12:$T$17,2,0))</f>
        <v/>
      </c>
      <c r="M57" s="129" t="str">
        <f>IF(K57="","",
VLOOKUP(K57,Apoio!$L$12:$T$17,4,0))</f>
        <v/>
      </c>
      <c r="N57" s="126"/>
      <c r="O57" s="122" t="str">
        <f t="shared" si="0"/>
        <v/>
      </c>
      <c r="P57" s="130" t="str">
        <f>IF(OR(G57="",K57=""),"",
IF(O57&lt;=Apoio!$Q$21,Apoio!$L$21,
IF(O57&lt;=Apoio!$Q$22,Apoio!$L$22,
IF(O57&lt;=Apoio!$Q$23,Apoio!$L$23,
IF(O57&lt;=Apoio!$Q$24,Apoio!$L$24,
IF(O57&lt;=Apoio!$Q$25,Apoio!$L$25,
IF(O57&gt;Apoio!$Q$25,Apoio!$L$26,)))))))</f>
        <v/>
      </c>
      <c r="Q57" s="111"/>
    </row>
    <row r="58" spans="1:17" ht="45" customHeight="1">
      <c r="A58" s="55"/>
      <c r="B58" s="131">
        <f>'Passo 02 e 03'!C58</f>
        <v>0</v>
      </c>
      <c r="C58" s="116" t="str">
        <f>'Passo 02 e 03'!F58</f>
        <v/>
      </c>
      <c r="D58" s="131">
        <f>'Passo 02 e 03'!H58</f>
        <v>0</v>
      </c>
      <c r="E58" s="116">
        <f>'Passo 02 e 03'!J58</f>
        <v>0</v>
      </c>
      <c r="F58" s="126"/>
      <c r="G58" s="127"/>
      <c r="H58" s="120" t="str">
        <f>IF(G58="","",
VLOOKUP(G58,Apoio!$L$4:$T$9,2,0))</f>
        <v/>
      </c>
      <c r="I58" s="121" t="str">
        <f>IF(G58="","",
VLOOKUP(G58,Apoio!$L$4:$T$9,4,0))</f>
        <v/>
      </c>
      <c r="J58" s="126"/>
      <c r="K58" s="127"/>
      <c r="L58" s="120" t="str">
        <f>IF(K58="","",
VLOOKUP(K58,Apoio!$L$12:$T$17,2,0))</f>
        <v/>
      </c>
      <c r="M58" s="121" t="str">
        <f>IF(K58="","",
VLOOKUP(K58,Apoio!$L$12:$T$17,4,0))</f>
        <v/>
      </c>
      <c r="N58" s="126"/>
      <c r="O58" s="122" t="str">
        <f t="shared" si="0"/>
        <v/>
      </c>
      <c r="P58" s="123" t="str">
        <f>IF(OR(G58="",K58=""),"",
IF(O58&lt;=Apoio!$Q$21,Apoio!$L$21,
IF(O58&lt;=Apoio!$Q$22,Apoio!$L$22,
IF(O58&lt;=Apoio!$Q$23,Apoio!$L$23,
IF(O58&lt;=Apoio!$Q$24,Apoio!$L$24,
IF(O58&lt;=Apoio!$Q$25,Apoio!$L$25,
IF(O58&gt;Apoio!$Q$25,Apoio!$L$26,)))))))</f>
        <v/>
      </c>
      <c r="Q58" s="111"/>
    </row>
    <row r="59" spans="1:17" ht="45" customHeight="1">
      <c r="A59" s="55"/>
      <c r="B59" s="124">
        <f>'Passo 02 e 03'!C59</f>
        <v>0</v>
      </c>
      <c r="C59" s="125" t="str">
        <f>'Passo 02 e 03'!F59</f>
        <v/>
      </c>
      <c r="D59" s="124">
        <f>'Passo 02 e 03'!H59</f>
        <v>0</v>
      </c>
      <c r="E59" s="125">
        <f>'Passo 02 e 03'!J59</f>
        <v>0</v>
      </c>
      <c r="F59" s="126"/>
      <c r="G59" s="127"/>
      <c r="H59" s="128" t="str">
        <f>IF(G59="","",
VLOOKUP(G59,Apoio!$L$4:$T$9,2,0))</f>
        <v/>
      </c>
      <c r="I59" s="129" t="str">
        <f>IF(G59="","",
VLOOKUP(G59,Apoio!$L$4:$T$9,4,0))</f>
        <v/>
      </c>
      <c r="J59" s="126"/>
      <c r="K59" s="127"/>
      <c r="L59" s="128" t="str">
        <f>IF(K59="","",
VLOOKUP(K59,Apoio!$L$12:$T$17,2,0))</f>
        <v/>
      </c>
      <c r="M59" s="129" t="str">
        <f>IF(K59="","",
VLOOKUP(K59,Apoio!$L$12:$T$17,4,0))</f>
        <v/>
      </c>
      <c r="N59" s="126"/>
      <c r="O59" s="122" t="str">
        <f t="shared" si="0"/>
        <v/>
      </c>
      <c r="P59" s="130" t="str">
        <f>IF(OR(G59="",K59=""),"",
IF(O59&lt;=Apoio!$Q$21,Apoio!$L$21,
IF(O59&lt;=Apoio!$Q$22,Apoio!$L$22,
IF(O59&lt;=Apoio!$Q$23,Apoio!$L$23,
IF(O59&lt;=Apoio!$Q$24,Apoio!$L$24,
IF(O59&lt;=Apoio!$Q$25,Apoio!$L$25,
IF(O59&gt;Apoio!$Q$25,Apoio!$L$26,)))))))</f>
        <v/>
      </c>
      <c r="Q59" s="111"/>
    </row>
    <row r="60" spans="1:17" ht="45" customHeight="1">
      <c r="A60" s="55"/>
      <c r="B60" s="131">
        <f>'Passo 02 e 03'!C60</f>
        <v>0</v>
      </c>
      <c r="C60" s="116" t="str">
        <f>'Passo 02 e 03'!F60</f>
        <v/>
      </c>
      <c r="D60" s="131">
        <f>'Passo 02 e 03'!H60</f>
        <v>0</v>
      </c>
      <c r="E60" s="116">
        <f>'Passo 02 e 03'!J60</f>
        <v>0</v>
      </c>
      <c r="F60" s="126"/>
      <c r="G60" s="132"/>
      <c r="H60" s="120" t="str">
        <f>IF(G60="","",
VLOOKUP(G60,Apoio!$L$4:$T$9,2,0))</f>
        <v/>
      </c>
      <c r="I60" s="121" t="str">
        <f>IF(G60="","",
VLOOKUP(G60,Apoio!$L$4:$T$9,4,0))</f>
        <v/>
      </c>
      <c r="J60" s="126"/>
      <c r="K60" s="132"/>
      <c r="L60" s="120" t="str">
        <f>IF(K60="","",
VLOOKUP(K60,Apoio!$L$12:$T$17,2,0))</f>
        <v/>
      </c>
      <c r="M60" s="121" t="str">
        <f>IF(K60="","",
VLOOKUP(K60,Apoio!$L$12:$T$17,4,0))</f>
        <v/>
      </c>
      <c r="N60" s="126"/>
      <c r="O60" s="122" t="str">
        <f t="shared" si="0"/>
        <v/>
      </c>
      <c r="P60" s="123" t="str">
        <f>IF(OR(G60="",K60=""),"",
IF(O60&lt;=Apoio!$Q$21,Apoio!$L$21,
IF(O60&lt;=Apoio!$Q$22,Apoio!$L$22,
IF(O60&lt;=Apoio!$Q$23,Apoio!$L$23,
IF(O60&lt;=Apoio!$Q$24,Apoio!$L$24,
IF(O60&lt;=Apoio!$Q$25,Apoio!$L$25,
IF(O60&gt;Apoio!$Q$25,Apoio!$L$26,)))))))</f>
        <v/>
      </c>
      <c r="Q60" s="111"/>
    </row>
    <row r="61" spans="1:17" ht="45" customHeight="1">
      <c r="A61" s="55"/>
      <c r="B61" s="124">
        <f>'Passo 02 e 03'!C61</f>
        <v>0</v>
      </c>
      <c r="C61" s="125" t="str">
        <f>'Passo 02 e 03'!F61</f>
        <v/>
      </c>
      <c r="D61" s="124">
        <f>'Passo 02 e 03'!H61</f>
        <v>0</v>
      </c>
      <c r="E61" s="125">
        <f>'Passo 02 e 03'!J61</f>
        <v>0</v>
      </c>
      <c r="F61" s="126"/>
      <c r="G61" s="127"/>
      <c r="H61" s="128" t="str">
        <f>IF(G61="","",
VLOOKUP(G61,Apoio!$L$4:$T$9,2,0))</f>
        <v/>
      </c>
      <c r="I61" s="129" t="str">
        <f>IF(G61="","",
VLOOKUP(G61,Apoio!$L$4:$T$9,4,0))</f>
        <v/>
      </c>
      <c r="J61" s="126"/>
      <c r="K61" s="127"/>
      <c r="L61" s="128" t="str">
        <f>IF(K61="","",
VLOOKUP(K61,Apoio!$L$12:$T$17,2,0))</f>
        <v/>
      </c>
      <c r="M61" s="129" t="str">
        <f>IF(K61="","",
VLOOKUP(K61,Apoio!$L$12:$T$17,4,0))</f>
        <v/>
      </c>
      <c r="N61" s="126"/>
      <c r="O61" s="122" t="str">
        <f t="shared" si="0"/>
        <v/>
      </c>
      <c r="P61" s="130" t="str">
        <f>IF(OR(G61="",K61=""),"",
IF(O61&lt;=Apoio!$Q$21,Apoio!$L$21,
IF(O61&lt;=Apoio!$Q$22,Apoio!$L$22,
IF(O61&lt;=Apoio!$Q$23,Apoio!$L$23,
IF(O61&lt;=Apoio!$Q$24,Apoio!$L$24,
IF(O61&lt;=Apoio!$Q$25,Apoio!$L$25,
IF(O61&gt;Apoio!$Q$25,Apoio!$L$26,)))))))</f>
        <v/>
      </c>
      <c r="Q61" s="111"/>
    </row>
    <row r="62" spans="1:17" ht="45" customHeight="1">
      <c r="A62" s="55"/>
      <c r="B62" s="131">
        <f>'Passo 02 e 03'!C62</f>
        <v>0</v>
      </c>
      <c r="C62" s="116" t="str">
        <f>'Passo 02 e 03'!F62</f>
        <v/>
      </c>
      <c r="D62" s="131">
        <f>'Passo 02 e 03'!H62</f>
        <v>0</v>
      </c>
      <c r="E62" s="116">
        <f>'Passo 02 e 03'!J62</f>
        <v>0</v>
      </c>
      <c r="F62" s="126"/>
      <c r="G62" s="132"/>
      <c r="H62" s="120" t="str">
        <f>IF(G62="","",
VLOOKUP(G62,Apoio!$L$4:$T$9,2,0))</f>
        <v/>
      </c>
      <c r="I62" s="121" t="str">
        <f>IF(G62="","",
VLOOKUP(G62,Apoio!$L$4:$T$9,4,0))</f>
        <v/>
      </c>
      <c r="J62" s="126"/>
      <c r="K62" s="132"/>
      <c r="L62" s="120" t="str">
        <f>IF(K62="","",
VLOOKUP(K62,Apoio!$L$12:$T$17,2,0))</f>
        <v/>
      </c>
      <c r="M62" s="121" t="str">
        <f>IF(K62="","",
VLOOKUP(K62,Apoio!$L$12:$T$17,4,0))</f>
        <v/>
      </c>
      <c r="N62" s="126"/>
      <c r="O62" s="122" t="str">
        <f t="shared" si="0"/>
        <v/>
      </c>
      <c r="P62" s="123" t="str">
        <f>IF(OR(G62="",K62=""),"",
IF(O62&lt;=Apoio!$Q$21,Apoio!$L$21,
IF(O62&lt;=Apoio!$Q$22,Apoio!$L$22,
IF(O62&lt;=Apoio!$Q$23,Apoio!$L$23,
IF(O62&lt;=Apoio!$Q$24,Apoio!$L$24,
IF(O62&lt;=Apoio!$Q$25,Apoio!$L$25,
IF(O62&gt;Apoio!$Q$25,Apoio!$L$26,)))))))</f>
        <v/>
      </c>
      <c r="Q62" s="111"/>
    </row>
    <row r="63" spans="1:17" ht="45" customHeight="1">
      <c r="A63" s="55"/>
      <c r="B63" s="124">
        <f>'Passo 02 e 03'!C63</f>
        <v>0</v>
      </c>
      <c r="C63" s="125" t="str">
        <f>'Passo 02 e 03'!F63</f>
        <v/>
      </c>
      <c r="D63" s="124">
        <f>'Passo 02 e 03'!H63</f>
        <v>0</v>
      </c>
      <c r="E63" s="125">
        <f>'Passo 02 e 03'!J63</f>
        <v>0</v>
      </c>
      <c r="F63" s="126"/>
      <c r="G63" s="127"/>
      <c r="H63" s="128" t="str">
        <f>IF(G63="","",
VLOOKUP(G63,Apoio!$L$4:$T$9,2,0))</f>
        <v/>
      </c>
      <c r="I63" s="129" t="str">
        <f>IF(G63="","",
VLOOKUP(G63,Apoio!$L$4:$T$9,4,0))</f>
        <v/>
      </c>
      <c r="J63" s="126"/>
      <c r="K63" s="127"/>
      <c r="L63" s="128" t="str">
        <f>IF(K63="","",
VLOOKUP(K63,Apoio!$L$12:$T$17,2,0))</f>
        <v/>
      </c>
      <c r="M63" s="129" t="str">
        <f>IF(K63="","",
VLOOKUP(K63,Apoio!$L$12:$T$17,4,0))</f>
        <v/>
      </c>
      <c r="N63" s="126"/>
      <c r="O63" s="122" t="str">
        <f t="shared" si="0"/>
        <v/>
      </c>
      <c r="P63" s="130" t="str">
        <f>IF(OR(G63="",K63=""),"",
IF(O63&lt;=Apoio!$Q$21,Apoio!$L$21,
IF(O63&lt;=Apoio!$Q$22,Apoio!$L$22,
IF(O63&lt;=Apoio!$Q$23,Apoio!$L$23,
IF(O63&lt;=Apoio!$Q$24,Apoio!$L$24,
IF(O63&lt;=Apoio!$Q$25,Apoio!$L$25,
IF(O63&gt;Apoio!$Q$25,Apoio!$L$26,)))))))</f>
        <v/>
      </c>
      <c r="Q63" s="111"/>
    </row>
    <row r="64" spans="1:17" ht="45" customHeight="1">
      <c r="A64" s="55"/>
      <c r="B64" s="131">
        <f>'Passo 02 e 03'!C64</f>
        <v>0</v>
      </c>
      <c r="C64" s="116" t="str">
        <f>'Passo 02 e 03'!F64</f>
        <v/>
      </c>
      <c r="D64" s="131">
        <f>'Passo 02 e 03'!H64</f>
        <v>0</v>
      </c>
      <c r="E64" s="116">
        <f>'Passo 02 e 03'!J64</f>
        <v>0</v>
      </c>
      <c r="F64" s="126"/>
      <c r="G64" s="127"/>
      <c r="H64" s="120" t="str">
        <f>IF(G64="","",
VLOOKUP(G64,Apoio!$L$4:$T$9,2,0))</f>
        <v/>
      </c>
      <c r="I64" s="121" t="str">
        <f>IF(G64="","",
VLOOKUP(G64,Apoio!$L$4:$T$9,4,0))</f>
        <v/>
      </c>
      <c r="J64" s="126"/>
      <c r="K64" s="127"/>
      <c r="L64" s="120" t="str">
        <f>IF(K64="","",
VLOOKUP(K64,Apoio!$L$12:$T$17,2,0))</f>
        <v/>
      </c>
      <c r="M64" s="121" t="str">
        <f>IF(K64="","",
VLOOKUP(K64,Apoio!$L$12:$T$17,4,0))</f>
        <v/>
      </c>
      <c r="N64" s="126"/>
      <c r="O64" s="122" t="str">
        <f t="shared" si="0"/>
        <v/>
      </c>
      <c r="P64" s="123" t="str">
        <f>IF(OR(G64="",K64=""),"",
IF(O64&lt;=Apoio!$Q$21,Apoio!$L$21,
IF(O64&lt;=Apoio!$Q$22,Apoio!$L$22,
IF(O64&lt;=Apoio!$Q$23,Apoio!$L$23,
IF(O64&lt;=Apoio!$Q$24,Apoio!$L$24,
IF(O64&lt;=Apoio!$Q$25,Apoio!$L$25,
IF(O64&gt;Apoio!$Q$25,Apoio!$L$26,)))))))</f>
        <v/>
      </c>
      <c r="Q64" s="111"/>
    </row>
    <row r="65" spans="1:17" ht="45" customHeight="1">
      <c r="A65" s="55"/>
      <c r="B65" s="124">
        <f>'Passo 02 e 03'!C65</f>
        <v>0</v>
      </c>
      <c r="C65" s="125" t="str">
        <f>'Passo 02 e 03'!F65</f>
        <v/>
      </c>
      <c r="D65" s="124">
        <f>'Passo 02 e 03'!H65</f>
        <v>0</v>
      </c>
      <c r="E65" s="125">
        <f>'Passo 02 e 03'!J65</f>
        <v>0</v>
      </c>
      <c r="F65" s="126"/>
      <c r="G65" s="127"/>
      <c r="H65" s="128" t="str">
        <f>IF(G65="","",
VLOOKUP(G65,Apoio!$L$4:$T$9,2,0))</f>
        <v/>
      </c>
      <c r="I65" s="129" t="str">
        <f>IF(G65="","",
VLOOKUP(G65,Apoio!$L$4:$T$9,4,0))</f>
        <v/>
      </c>
      <c r="J65" s="126"/>
      <c r="K65" s="127"/>
      <c r="L65" s="128" t="str">
        <f>IF(K65="","",
VLOOKUP(K65,Apoio!$L$12:$T$17,2,0))</f>
        <v/>
      </c>
      <c r="M65" s="129" t="str">
        <f>IF(K65="","",
VLOOKUP(K65,Apoio!$L$12:$T$17,4,0))</f>
        <v/>
      </c>
      <c r="N65" s="126"/>
      <c r="O65" s="122" t="str">
        <f t="shared" si="0"/>
        <v/>
      </c>
      <c r="P65" s="130" t="str">
        <f>IF(OR(G65="",K65=""),"",
IF(O65&lt;=Apoio!$Q$21,Apoio!$L$21,
IF(O65&lt;=Apoio!$Q$22,Apoio!$L$22,
IF(O65&lt;=Apoio!$Q$23,Apoio!$L$23,
IF(O65&lt;=Apoio!$Q$24,Apoio!$L$24,
IF(O65&lt;=Apoio!$Q$25,Apoio!$L$25,
IF(O65&gt;Apoio!$Q$25,Apoio!$L$26,)))))))</f>
        <v/>
      </c>
      <c r="Q65" s="111"/>
    </row>
    <row r="66" spans="1:17" ht="45" customHeight="1">
      <c r="A66" s="55"/>
      <c r="B66" s="131">
        <f>'Passo 02 e 03'!C66</f>
        <v>0</v>
      </c>
      <c r="C66" s="116" t="str">
        <f>'Passo 02 e 03'!F66</f>
        <v/>
      </c>
      <c r="D66" s="131">
        <f>'Passo 02 e 03'!H66</f>
        <v>0</v>
      </c>
      <c r="E66" s="116">
        <f>'Passo 02 e 03'!J66</f>
        <v>0</v>
      </c>
      <c r="F66" s="126"/>
      <c r="G66" s="127"/>
      <c r="H66" s="120" t="str">
        <f>IF(G66="","",
VLOOKUP(G66,Apoio!$L$4:$T$9,2,0))</f>
        <v/>
      </c>
      <c r="I66" s="121" t="str">
        <f>IF(G66="","",
VLOOKUP(G66,Apoio!$L$4:$T$9,4,0))</f>
        <v/>
      </c>
      <c r="J66" s="126"/>
      <c r="K66" s="127"/>
      <c r="L66" s="120" t="str">
        <f>IF(K66="","",
VLOOKUP(K66,Apoio!$L$12:$T$17,2,0))</f>
        <v/>
      </c>
      <c r="M66" s="121" t="str">
        <f>IF(K66="","",
VLOOKUP(K66,Apoio!$L$12:$T$17,4,0))</f>
        <v/>
      </c>
      <c r="N66" s="126"/>
      <c r="O66" s="122" t="str">
        <f t="shared" si="0"/>
        <v/>
      </c>
      <c r="P66" s="123" t="str">
        <f>IF(OR(G66="",K66=""),"",
IF(O66&lt;=Apoio!$Q$21,Apoio!$L$21,
IF(O66&lt;=Apoio!$Q$22,Apoio!$L$22,
IF(O66&lt;=Apoio!$Q$23,Apoio!$L$23,
IF(O66&lt;=Apoio!$Q$24,Apoio!$L$24,
IF(O66&lt;=Apoio!$Q$25,Apoio!$L$25,
IF(O66&gt;Apoio!$Q$25,Apoio!$L$26,)))))))</f>
        <v/>
      </c>
      <c r="Q66" s="111"/>
    </row>
    <row r="67" spans="1:17" ht="45" customHeight="1">
      <c r="A67" s="55"/>
      <c r="B67" s="124">
        <f>'Passo 02 e 03'!C67</f>
        <v>0</v>
      </c>
      <c r="C67" s="125" t="str">
        <f>'Passo 02 e 03'!F67</f>
        <v/>
      </c>
      <c r="D67" s="124">
        <f>'Passo 02 e 03'!H67</f>
        <v>0</v>
      </c>
      <c r="E67" s="125">
        <f>'Passo 02 e 03'!J67</f>
        <v>0</v>
      </c>
      <c r="F67" s="126"/>
      <c r="G67" s="127"/>
      <c r="H67" s="128" t="str">
        <f>IF(G67="","",
VLOOKUP(G67,Apoio!$L$4:$T$9,2,0))</f>
        <v/>
      </c>
      <c r="I67" s="129" t="str">
        <f>IF(G67="","",
VLOOKUP(G67,Apoio!$L$4:$T$9,4,0))</f>
        <v/>
      </c>
      <c r="J67" s="126"/>
      <c r="K67" s="127"/>
      <c r="L67" s="128" t="str">
        <f>IF(K67="","",
VLOOKUP(K67,Apoio!$L$12:$T$17,2,0))</f>
        <v/>
      </c>
      <c r="M67" s="129" t="str">
        <f>IF(K67="","",
VLOOKUP(K67,Apoio!$L$12:$T$17,4,0))</f>
        <v/>
      </c>
      <c r="N67" s="126"/>
      <c r="O67" s="122" t="str">
        <f t="shared" si="0"/>
        <v/>
      </c>
      <c r="P67" s="130" t="str">
        <f>IF(OR(G67="",K67=""),"",
IF(O67&lt;=Apoio!$Q$21,Apoio!$L$21,
IF(O67&lt;=Apoio!$Q$22,Apoio!$L$22,
IF(O67&lt;=Apoio!$Q$23,Apoio!$L$23,
IF(O67&lt;=Apoio!$Q$24,Apoio!$L$24,
IF(O67&lt;=Apoio!$Q$25,Apoio!$L$25,
IF(O67&gt;Apoio!$Q$25,Apoio!$L$26,)))))))</f>
        <v/>
      </c>
      <c r="Q67" s="111"/>
    </row>
    <row r="68" spans="1:17" ht="45" customHeight="1">
      <c r="A68" s="55"/>
      <c r="B68" s="131">
        <f>'Passo 02 e 03'!C68</f>
        <v>0</v>
      </c>
      <c r="C68" s="116" t="str">
        <f>'Passo 02 e 03'!F68</f>
        <v/>
      </c>
      <c r="D68" s="131">
        <f>'Passo 02 e 03'!H68</f>
        <v>0</v>
      </c>
      <c r="E68" s="116">
        <f>'Passo 02 e 03'!J68</f>
        <v>0</v>
      </c>
      <c r="F68" s="126"/>
      <c r="G68" s="132"/>
      <c r="H68" s="120" t="str">
        <f>IF(G68="","",
VLOOKUP(G68,Apoio!$L$4:$T$9,2,0))</f>
        <v/>
      </c>
      <c r="I68" s="121" t="str">
        <f>IF(G68="","",
VLOOKUP(G68,Apoio!$L$4:$T$9,4,0))</f>
        <v/>
      </c>
      <c r="J68" s="126"/>
      <c r="K68" s="132"/>
      <c r="L68" s="120" t="str">
        <f>IF(K68="","",
VLOOKUP(K68,Apoio!$L$12:$T$17,2,0))</f>
        <v/>
      </c>
      <c r="M68" s="121" t="str">
        <f>IF(K68="","",
VLOOKUP(K68,Apoio!$L$12:$T$17,4,0))</f>
        <v/>
      </c>
      <c r="N68" s="126"/>
      <c r="O68" s="122" t="str">
        <f t="shared" si="0"/>
        <v/>
      </c>
      <c r="P68" s="123" t="str">
        <f>IF(OR(G68="",K68=""),"",
IF(O68&lt;=Apoio!$Q$21,Apoio!$L$21,
IF(O68&lt;=Apoio!$Q$22,Apoio!$L$22,
IF(O68&lt;=Apoio!$Q$23,Apoio!$L$23,
IF(O68&lt;=Apoio!$Q$24,Apoio!$L$24,
IF(O68&lt;=Apoio!$Q$25,Apoio!$L$25,
IF(O68&gt;Apoio!$Q$25,Apoio!$L$26,)))))))</f>
        <v/>
      </c>
      <c r="Q68" s="111"/>
    </row>
    <row r="69" spans="1:17" ht="45" customHeight="1">
      <c r="A69" s="55"/>
      <c r="B69" s="124">
        <f>'Passo 02 e 03'!C69</f>
        <v>0</v>
      </c>
      <c r="C69" s="125" t="str">
        <f>'Passo 02 e 03'!F69</f>
        <v/>
      </c>
      <c r="D69" s="124">
        <f>'Passo 02 e 03'!H69</f>
        <v>0</v>
      </c>
      <c r="E69" s="125">
        <f>'Passo 02 e 03'!J69</f>
        <v>0</v>
      </c>
      <c r="F69" s="126"/>
      <c r="G69" s="127"/>
      <c r="H69" s="128" t="str">
        <f>IF(G69="","",
VLOOKUP(G69,Apoio!$L$4:$T$9,2,0))</f>
        <v/>
      </c>
      <c r="I69" s="129" t="str">
        <f>IF(G69="","",
VLOOKUP(G69,Apoio!$L$4:$T$9,4,0))</f>
        <v/>
      </c>
      <c r="J69" s="126"/>
      <c r="K69" s="127"/>
      <c r="L69" s="128" t="str">
        <f>IF(K69="","",
VLOOKUP(K69,Apoio!$L$12:$T$17,2,0))</f>
        <v/>
      </c>
      <c r="M69" s="129" t="str">
        <f>IF(K69="","",
VLOOKUP(K69,Apoio!$L$12:$T$17,4,0))</f>
        <v/>
      </c>
      <c r="N69" s="126"/>
      <c r="O69" s="122" t="str">
        <f t="shared" si="0"/>
        <v/>
      </c>
      <c r="P69" s="130" t="str">
        <f>IF(OR(G69="",K69=""),"",
IF(O69&lt;=Apoio!$Q$21,Apoio!$L$21,
IF(O69&lt;=Apoio!$Q$22,Apoio!$L$22,
IF(O69&lt;=Apoio!$Q$23,Apoio!$L$23,
IF(O69&lt;=Apoio!$Q$24,Apoio!$L$24,
IF(O69&lt;=Apoio!$Q$25,Apoio!$L$25,
IF(O69&gt;Apoio!$Q$25,Apoio!$L$26,)))))))</f>
        <v/>
      </c>
      <c r="Q69" s="111"/>
    </row>
    <row r="70" spans="1:17" ht="45" customHeight="1">
      <c r="A70" s="55"/>
      <c r="B70" s="131">
        <f>'Passo 02 e 03'!C70</f>
        <v>0</v>
      </c>
      <c r="C70" s="116" t="str">
        <f>'Passo 02 e 03'!F70</f>
        <v/>
      </c>
      <c r="D70" s="131">
        <f>'Passo 02 e 03'!H70</f>
        <v>0</v>
      </c>
      <c r="E70" s="116">
        <f>'Passo 02 e 03'!J70</f>
        <v>0</v>
      </c>
      <c r="F70" s="126"/>
      <c r="G70" s="132"/>
      <c r="H70" s="120" t="str">
        <f>IF(G70="","",
VLOOKUP(G70,Apoio!$L$4:$T$9,2,0))</f>
        <v/>
      </c>
      <c r="I70" s="121" t="str">
        <f>IF(G70="","",
VLOOKUP(G70,Apoio!$L$4:$T$9,4,0))</f>
        <v/>
      </c>
      <c r="J70" s="126"/>
      <c r="K70" s="132"/>
      <c r="L70" s="120" t="str">
        <f>IF(K70="","",
VLOOKUP(K70,Apoio!$L$12:$T$17,2,0))</f>
        <v/>
      </c>
      <c r="M70" s="121" t="str">
        <f>IF(K70="","",
VLOOKUP(K70,Apoio!$L$12:$T$17,4,0))</f>
        <v/>
      </c>
      <c r="N70" s="126"/>
      <c r="O70" s="122" t="str">
        <f t="shared" si="0"/>
        <v/>
      </c>
      <c r="P70" s="123" t="str">
        <f>IF(OR(G70="",K70=""),"",
IF(O70&lt;=Apoio!$Q$21,Apoio!$L$21,
IF(O70&lt;=Apoio!$Q$22,Apoio!$L$22,
IF(O70&lt;=Apoio!$Q$23,Apoio!$L$23,
IF(O70&lt;=Apoio!$Q$24,Apoio!$L$24,
IF(O70&lt;=Apoio!$Q$25,Apoio!$L$25,
IF(O70&gt;Apoio!$Q$25,Apoio!$L$26,)))))))</f>
        <v/>
      </c>
      <c r="Q70" s="111"/>
    </row>
    <row r="71" spans="1:17" ht="45" customHeight="1">
      <c r="A71" s="55"/>
      <c r="B71" s="124">
        <f>'Passo 02 e 03'!C71</f>
        <v>0</v>
      </c>
      <c r="C71" s="125" t="str">
        <f>'Passo 02 e 03'!F71</f>
        <v/>
      </c>
      <c r="D71" s="124">
        <f>'Passo 02 e 03'!H71</f>
        <v>0</v>
      </c>
      <c r="E71" s="125">
        <f>'Passo 02 e 03'!J71</f>
        <v>0</v>
      </c>
      <c r="F71" s="126"/>
      <c r="G71" s="127"/>
      <c r="H71" s="128" t="str">
        <f>IF(G71="","",
VLOOKUP(G71,Apoio!$L$4:$T$9,2,0))</f>
        <v/>
      </c>
      <c r="I71" s="129" t="str">
        <f>IF(G71="","",
VLOOKUP(G71,Apoio!$L$4:$T$9,4,0))</f>
        <v/>
      </c>
      <c r="J71" s="126"/>
      <c r="K71" s="127"/>
      <c r="L71" s="128" t="str">
        <f>IF(K71="","",
VLOOKUP(K71,Apoio!$L$12:$T$17,2,0))</f>
        <v/>
      </c>
      <c r="M71" s="129" t="str">
        <f>IF(K71="","",
VLOOKUP(K71,Apoio!$L$12:$T$17,4,0))</f>
        <v/>
      </c>
      <c r="N71" s="126"/>
      <c r="O71" s="122" t="str">
        <f t="shared" si="0"/>
        <v/>
      </c>
      <c r="P71" s="130" t="str">
        <f>IF(OR(G71="",K71=""),"",
IF(O71&lt;=Apoio!$Q$21,Apoio!$L$21,
IF(O71&lt;=Apoio!$Q$22,Apoio!$L$22,
IF(O71&lt;=Apoio!$Q$23,Apoio!$L$23,
IF(O71&lt;=Apoio!$Q$24,Apoio!$L$24,
IF(O71&lt;=Apoio!$Q$25,Apoio!$L$25,
IF(O71&gt;Apoio!$Q$25,Apoio!$L$26,)))))))</f>
        <v/>
      </c>
      <c r="Q71" s="111"/>
    </row>
    <row r="72" spans="1:17" ht="45" customHeight="1">
      <c r="A72" s="55"/>
      <c r="B72" s="131">
        <f>'Passo 02 e 03'!C72</f>
        <v>0</v>
      </c>
      <c r="C72" s="116" t="str">
        <f>'Passo 02 e 03'!F72</f>
        <v/>
      </c>
      <c r="D72" s="131">
        <f>'Passo 02 e 03'!H72</f>
        <v>0</v>
      </c>
      <c r="E72" s="116">
        <f>'Passo 02 e 03'!J72</f>
        <v>0</v>
      </c>
      <c r="F72" s="126"/>
      <c r="G72" s="127"/>
      <c r="H72" s="120" t="str">
        <f>IF(G72="","",
VLOOKUP(G72,Apoio!$L$4:$T$9,2,0))</f>
        <v/>
      </c>
      <c r="I72" s="121" t="str">
        <f>IF(G72="","",
VLOOKUP(G72,Apoio!$L$4:$T$9,4,0))</f>
        <v/>
      </c>
      <c r="J72" s="126"/>
      <c r="K72" s="127"/>
      <c r="L72" s="120" t="str">
        <f>IF(K72="","",
VLOOKUP(K72,Apoio!$L$12:$T$17,2,0))</f>
        <v/>
      </c>
      <c r="M72" s="121" t="str">
        <f>IF(K72="","",
VLOOKUP(K72,Apoio!$L$12:$T$17,4,0))</f>
        <v/>
      </c>
      <c r="N72" s="126"/>
      <c r="O72" s="122" t="str">
        <f t="shared" si="0"/>
        <v/>
      </c>
      <c r="P72" s="123" t="str">
        <f>IF(OR(G72="",K72=""),"",
IF(O72&lt;=Apoio!$Q$21,Apoio!$L$21,
IF(O72&lt;=Apoio!$Q$22,Apoio!$L$22,
IF(O72&lt;=Apoio!$Q$23,Apoio!$L$23,
IF(O72&lt;=Apoio!$Q$24,Apoio!$L$24,
IF(O72&lt;=Apoio!$Q$25,Apoio!$L$25,
IF(O72&gt;Apoio!$Q$25,Apoio!$L$26,)))))))</f>
        <v/>
      </c>
      <c r="Q72" s="111"/>
    </row>
    <row r="73" spans="1:17" ht="45" customHeight="1">
      <c r="A73" s="55"/>
      <c r="B73" s="124">
        <f>'Passo 02 e 03'!C73</f>
        <v>0</v>
      </c>
      <c r="C73" s="125" t="str">
        <f>'Passo 02 e 03'!F73</f>
        <v/>
      </c>
      <c r="D73" s="124">
        <f>'Passo 02 e 03'!H73</f>
        <v>0</v>
      </c>
      <c r="E73" s="125">
        <f>'Passo 02 e 03'!J73</f>
        <v>0</v>
      </c>
      <c r="F73" s="126"/>
      <c r="G73" s="127"/>
      <c r="H73" s="128" t="str">
        <f>IF(G73="","",
VLOOKUP(G73,Apoio!$L$4:$T$9,2,0))</f>
        <v/>
      </c>
      <c r="I73" s="129" t="str">
        <f>IF(G73="","",
VLOOKUP(G73,Apoio!$L$4:$T$9,4,0))</f>
        <v/>
      </c>
      <c r="J73" s="126"/>
      <c r="K73" s="127"/>
      <c r="L73" s="128" t="str">
        <f>IF(K73="","",
VLOOKUP(K73,Apoio!$L$12:$T$17,2,0))</f>
        <v/>
      </c>
      <c r="M73" s="129" t="str">
        <f>IF(K73="","",
VLOOKUP(K73,Apoio!$L$12:$T$17,4,0))</f>
        <v/>
      </c>
      <c r="N73" s="126"/>
      <c r="O73" s="122" t="str">
        <f t="shared" si="0"/>
        <v/>
      </c>
      <c r="P73" s="130" t="str">
        <f>IF(OR(G73="",K73=""),"",
IF(O73&lt;=Apoio!$Q$21,Apoio!$L$21,
IF(O73&lt;=Apoio!$Q$22,Apoio!$L$22,
IF(O73&lt;=Apoio!$Q$23,Apoio!$L$23,
IF(O73&lt;=Apoio!$Q$24,Apoio!$L$24,
IF(O73&lt;=Apoio!$Q$25,Apoio!$L$25,
IF(O73&gt;Apoio!$Q$25,Apoio!$L$26,)))))))</f>
        <v/>
      </c>
      <c r="Q73" s="111"/>
    </row>
    <row r="74" spans="1:17" ht="45" customHeight="1">
      <c r="A74" s="55"/>
      <c r="B74" s="131">
        <f>'Passo 02 e 03'!C74</f>
        <v>0</v>
      </c>
      <c r="C74" s="116" t="str">
        <f>'Passo 02 e 03'!F74</f>
        <v/>
      </c>
      <c r="D74" s="131">
        <f>'Passo 02 e 03'!H74</f>
        <v>0</v>
      </c>
      <c r="E74" s="116">
        <f>'Passo 02 e 03'!J74</f>
        <v>0</v>
      </c>
      <c r="F74" s="126"/>
      <c r="G74" s="127"/>
      <c r="H74" s="120" t="str">
        <f>IF(G74="","",
VLOOKUP(G74,Apoio!$L$4:$T$9,2,0))</f>
        <v/>
      </c>
      <c r="I74" s="121" t="str">
        <f>IF(G74="","",
VLOOKUP(G74,Apoio!$L$4:$T$9,4,0))</f>
        <v/>
      </c>
      <c r="J74" s="126"/>
      <c r="K74" s="127"/>
      <c r="L74" s="120" t="str">
        <f>IF(K74="","",
VLOOKUP(K74,Apoio!$L$12:$T$17,2,0))</f>
        <v/>
      </c>
      <c r="M74" s="121" t="str">
        <f>IF(K74="","",
VLOOKUP(K74,Apoio!$L$12:$T$17,4,0))</f>
        <v/>
      </c>
      <c r="N74" s="126"/>
      <c r="O74" s="122" t="str">
        <f t="shared" si="0"/>
        <v/>
      </c>
      <c r="P74" s="123" t="str">
        <f>IF(OR(G74="",K74=""),"",
IF(O74&lt;=Apoio!$Q$21,Apoio!$L$21,
IF(O74&lt;=Apoio!$Q$22,Apoio!$L$22,
IF(O74&lt;=Apoio!$Q$23,Apoio!$L$23,
IF(O74&lt;=Apoio!$Q$24,Apoio!$L$24,
IF(O74&lt;=Apoio!$Q$25,Apoio!$L$25,
IF(O74&gt;Apoio!$Q$25,Apoio!$L$26,)))))))</f>
        <v/>
      </c>
      <c r="Q74" s="111"/>
    </row>
    <row r="75" spans="1:17" ht="45" customHeight="1">
      <c r="A75" s="55"/>
      <c r="B75" s="124">
        <f>'Passo 02 e 03'!C75</f>
        <v>0</v>
      </c>
      <c r="C75" s="125" t="str">
        <f>'Passo 02 e 03'!F75</f>
        <v/>
      </c>
      <c r="D75" s="124">
        <f>'Passo 02 e 03'!H75</f>
        <v>0</v>
      </c>
      <c r="E75" s="125">
        <f>'Passo 02 e 03'!J75</f>
        <v>0</v>
      </c>
      <c r="F75" s="126"/>
      <c r="G75" s="127"/>
      <c r="H75" s="128" t="str">
        <f>IF(G75="","",
VLOOKUP(G75,Apoio!$L$4:$T$9,2,0))</f>
        <v/>
      </c>
      <c r="I75" s="129" t="str">
        <f>IF(G75="","",
VLOOKUP(G75,Apoio!$L$4:$T$9,4,0))</f>
        <v/>
      </c>
      <c r="J75" s="126"/>
      <c r="K75" s="127"/>
      <c r="L75" s="128" t="str">
        <f>IF(K75="","",
VLOOKUP(K75,Apoio!$L$12:$T$17,2,0))</f>
        <v/>
      </c>
      <c r="M75" s="129" t="str">
        <f>IF(K75="","",
VLOOKUP(K75,Apoio!$L$12:$T$17,4,0))</f>
        <v/>
      </c>
      <c r="N75" s="126"/>
      <c r="O75" s="122" t="str">
        <f t="shared" si="0"/>
        <v/>
      </c>
      <c r="P75" s="130" t="str">
        <f>IF(OR(G75="",K75=""),"",
IF(O75&lt;=Apoio!$Q$21,Apoio!$L$21,
IF(O75&lt;=Apoio!$Q$22,Apoio!$L$22,
IF(O75&lt;=Apoio!$Q$23,Apoio!$L$23,
IF(O75&lt;=Apoio!$Q$24,Apoio!$L$24,
IF(O75&lt;=Apoio!$Q$25,Apoio!$L$25,
IF(O75&gt;Apoio!$Q$25,Apoio!$L$26,)))))))</f>
        <v/>
      </c>
      <c r="Q75" s="111"/>
    </row>
    <row r="76" spans="1:17" ht="45" customHeight="1">
      <c r="A76" s="55"/>
      <c r="B76" s="131">
        <f>'Passo 02 e 03'!C76</f>
        <v>0</v>
      </c>
      <c r="C76" s="116" t="str">
        <f>'Passo 02 e 03'!F76</f>
        <v/>
      </c>
      <c r="D76" s="131">
        <f>'Passo 02 e 03'!H76</f>
        <v>0</v>
      </c>
      <c r="E76" s="116">
        <f>'Passo 02 e 03'!J76</f>
        <v>0</v>
      </c>
      <c r="F76" s="126"/>
      <c r="G76" s="132"/>
      <c r="H76" s="120" t="str">
        <f>IF(G76="","",
VLOOKUP(G76,Apoio!$L$4:$T$9,2,0))</f>
        <v/>
      </c>
      <c r="I76" s="121" t="str">
        <f>IF(G76="","",
VLOOKUP(G76,Apoio!$L$4:$T$9,4,0))</f>
        <v/>
      </c>
      <c r="J76" s="126"/>
      <c r="K76" s="132"/>
      <c r="L76" s="120" t="str">
        <f>IF(K76="","",
VLOOKUP(K76,Apoio!$L$12:$T$17,2,0))</f>
        <v/>
      </c>
      <c r="M76" s="121" t="str">
        <f>IF(K76="","",
VLOOKUP(K76,Apoio!$L$12:$T$17,4,0))</f>
        <v/>
      </c>
      <c r="N76" s="126"/>
      <c r="O76" s="122" t="str">
        <f t="shared" si="0"/>
        <v/>
      </c>
      <c r="P76" s="123" t="str">
        <f>IF(OR(G76="",K76=""),"",
IF(O76&lt;=Apoio!$Q$21,Apoio!$L$21,
IF(O76&lt;=Apoio!$Q$22,Apoio!$L$22,
IF(O76&lt;=Apoio!$Q$23,Apoio!$L$23,
IF(O76&lt;=Apoio!$Q$24,Apoio!$L$24,
IF(O76&lt;=Apoio!$Q$25,Apoio!$L$25,
IF(O76&gt;Apoio!$Q$25,Apoio!$L$26,)))))))</f>
        <v/>
      </c>
      <c r="Q76" s="111"/>
    </row>
    <row r="77" spans="1:17" ht="45" customHeight="1">
      <c r="A77" s="55"/>
      <c r="B77" s="124">
        <f>'Passo 02 e 03'!C77</f>
        <v>0</v>
      </c>
      <c r="C77" s="125" t="str">
        <f>'Passo 02 e 03'!F77</f>
        <v/>
      </c>
      <c r="D77" s="124">
        <f>'Passo 02 e 03'!H77</f>
        <v>0</v>
      </c>
      <c r="E77" s="125">
        <f>'Passo 02 e 03'!J77</f>
        <v>0</v>
      </c>
      <c r="F77" s="126"/>
      <c r="G77" s="127"/>
      <c r="H77" s="128" t="str">
        <f>IF(G77="","",
VLOOKUP(G77,Apoio!$L$4:$T$9,2,0))</f>
        <v/>
      </c>
      <c r="I77" s="129" t="str">
        <f>IF(G77="","",
VLOOKUP(G77,Apoio!$L$4:$T$9,4,0))</f>
        <v/>
      </c>
      <c r="J77" s="126"/>
      <c r="K77" s="127"/>
      <c r="L77" s="128" t="str">
        <f>IF(K77="","",
VLOOKUP(K77,Apoio!$L$12:$T$17,2,0))</f>
        <v/>
      </c>
      <c r="M77" s="129" t="str">
        <f>IF(K77="","",
VLOOKUP(K77,Apoio!$L$12:$T$17,4,0))</f>
        <v/>
      </c>
      <c r="N77" s="126"/>
      <c r="O77" s="122" t="str">
        <f t="shared" si="0"/>
        <v/>
      </c>
      <c r="P77" s="130" t="str">
        <f>IF(OR(G77="",K77=""),"",
IF(O77&lt;=Apoio!$Q$21,Apoio!$L$21,
IF(O77&lt;=Apoio!$Q$22,Apoio!$L$22,
IF(O77&lt;=Apoio!$Q$23,Apoio!$L$23,
IF(O77&lt;=Apoio!$Q$24,Apoio!$L$24,
IF(O77&lt;=Apoio!$Q$25,Apoio!$L$25,
IF(O77&gt;Apoio!$Q$25,Apoio!$L$26,)))))))</f>
        <v/>
      </c>
      <c r="Q77" s="111"/>
    </row>
    <row r="78" spans="1:17" ht="45" customHeight="1">
      <c r="A78" s="55"/>
      <c r="B78" s="131">
        <f>'Passo 02 e 03'!C78</f>
        <v>0</v>
      </c>
      <c r="C78" s="116" t="str">
        <f>'Passo 02 e 03'!F78</f>
        <v/>
      </c>
      <c r="D78" s="131">
        <f>'Passo 02 e 03'!H78</f>
        <v>0</v>
      </c>
      <c r="E78" s="116">
        <f>'Passo 02 e 03'!J78</f>
        <v>0</v>
      </c>
      <c r="F78" s="126"/>
      <c r="G78" s="132"/>
      <c r="H78" s="120" t="str">
        <f>IF(G78="","",
VLOOKUP(G78,Apoio!$L$4:$T$9,2,0))</f>
        <v/>
      </c>
      <c r="I78" s="121" t="str">
        <f>IF(G78="","",
VLOOKUP(G78,Apoio!$L$4:$T$9,4,0))</f>
        <v/>
      </c>
      <c r="J78" s="126"/>
      <c r="K78" s="132"/>
      <c r="L78" s="120" t="str">
        <f>IF(K78="","",
VLOOKUP(K78,Apoio!$L$12:$T$17,2,0))</f>
        <v/>
      </c>
      <c r="M78" s="121" t="str">
        <f>IF(K78="","",
VLOOKUP(K78,Apoio!$L$12:$T$17,4,0))</f>
        <v/>
      </c>
      <c r="N78" s="126"/>
      <c r="O78" s="122" t="str">
        <f t="shared" si="0"/>
        <v/>
      </c>
      <c r="P78" s="123" t="str">
        <f>IF(OR(G78="",K78=""),"",
IF(O78&lt;=Apoio!$Q$21,Apoio!$L$21,
IF(O78&lt;=Apoio!$Q$22,Apoio!$L$22,
IF(O78&lt;=Apoio!$Q$23,Apoio!$L$23,
IF(O78&lt;=Apoio!$Q$24,Apoio!$L$24,
IF(O78&lt;=Apoio!$Q$25,Apoio!$L$25,
IF(O78&gt;Apoio!$Q$25,Apoio!$L$26,)))))))</f>
        <v/>
      </c>
      <c r="Q78" s="111"/>
    </row>
    <row r="79" spans="1:17" ht="45" customHeight="1">
      <c r="A79" s="55"/>
      <c r="B79" s="124">
        <f>'Passo 02 e 03'!C79</f>
        <v>0</v>
      </c>
      <c r="C79" s="125" t="str">
        <f>'Passo 02 e 03'!F79</f>
        <v/>
      </c>
      <c r="D79" s="124">
        <f>'Passo 02 e 03'!H79</f>
        <v>0</v>
      </c>
      <c r="E79" s="125">
        <f>'Passo 02 e 03'!J79</f>
        <v>0</v>
      </c>
      <c r="F79" s="126"/>
      <c r="G79" s="127"/>
      <c r="H79" s="128" t="str">
        <f>IF(G79="","",
VLOOKUP(G79,Apoio!$L$4:$T$9,2,0))</f>
        <v/>
      </c>
      <c r="I79" s="129" t="str">
        <f>IF(G79="","",
VLOOKUP(G79,Apoio!$L$4:$T$9,4,0))</f>
        <v/>
      </c>
      <c r="J79" s="126"/>
      <c r="K79" s="127"/>
      <c r="L79" s="128" t="str">
        <f>IF(K79="","",
VLOOKUP(K79,Apoio!$L$12:$T$17,2,0))</f>
        <v/>
      </c>
      <c r="M79" s="129" t="str">
        <f>IF(K79="","",
VLOOKUP(K79,Apoio!$L$12:$T$17,4,0))</f>
        <v/>
      </c>
      <c r="N79" s="126"/>
      <c r="O79" s="122" t="str">
        <f t="shared" si="0"/>
        <v/>
      </c>
      <c r="P79" s="130" t="str">
        <f>IF(OR(G79="",K79=""),"",
IF(O79&lt;=Apoio!$Q$21,Apoio!$L$21,
IF(O79&lt;=Apoio!$Q$22,Apoio!$L$22,
IF(O79&lt;=Apoio!$Q$23,Apoio!$L$23,
IF(O79&lt;=Apoio!$Q$24,Apoio!$L$24,
IF(O79&lt;=Apoio!$Q$25,Apoio!$L$25,
IF(O79&gt;Apoio!$Q$25,Apoio!$L$26,)))))))</f>
        <v/>
      </c>
      <c r="Q79" s="111"/>
    </row>
    <row r="80" spans="1:17" ht="45" customHeight="1">
      <c r="A80" s="55"/>
      <c r="B80" s="131">
        <f>'Passo 02 e 03'!C80</f>
        <v>0</v>
      </c>
      <c r="C80" s="116" t="str">
        <f>'Passo 02 e 03'!F80</f>
        <v/>
      </c>
      <c r="D80" s="131">
        <f>'Passo 02 e 03'!H80</f>
        <v>0</v>
      </c>
      <c r="E80" s="116">
        <f>'Passo 02 e 03'!J80</f>
        <v>0</v>
      </c>
      <c r="F80" s="126"/>
      <c r="G80" s="127"/>
      <c r="H80" s="120" t="str">
        <f>IF(G80="","",
VLOOKUP(G80,Apoio!$L$4:$T$9,2,0))</f>
        <v/>
      </c>
      <c r="I80" s="121" t="str">
        <f>IF(G80="","",
VLOOKUP(G80,Apoio!$L$4:$T$9,4,0))</f>
        <v/>
      </c>
      <c r="J80" s="126"/>
      <c r="K80" s="127"/>
      <c r="L80" s="120" t="str">
        <f>IF(K80="","",
VLOOKUP(K80,Apoio!$L$12:$T$17,2,0))</f>
        <v/>
      </c>
      <c r="M80" s="121" t="str">
        <f>IF(K80="","",
VLOOKUP(K80,Apoio!$L$12:$T$17,4,0))</f>
        <v/>
      </c>
      <c r="N80" s="126"/>
      <c r="O80" s="122" t="str">
        <f t="shared" si="0"/>
        <v/>
      </c>
      <c r="P80" s="123" t="str">
        <f>IF(OR(G80="",K80=""),"",
IF(O80&lt;=Apoio!$Q$21,Apoio!$L$21,
IF(O80&lt;=Apoio!$Q$22,Apoio!$L$22,
IF(O80&lt;=Apoio!$Q$23,Apoio!$L$23,
IF(O80&lt;=Apoio!$Q$24,Apoio!$L$24,
IF(O80&lt;=Apoio!$Q$25,Apoio!$L$25,
IF(O80&gt;Apoio!$Q$25,Apoio!$L$26,)))))))</f>
        <v/>
      </c>
      <c r="Q80" s="111"/>
    </row>
    <row r="81" spans="1:17" ht="45" customHeight="1">
      <c r="A81" s="55"/>
      <c r="B81" s="124">
        <f>'Passo 02 e 03'!C81</f>
        <v>0</v>
      </c>
      <c r="C81" s="125" t="str">
        <f>'Passo 02 e 03'!F81</f>
        <v/>
      </c>
      <c r="D81" s="124">
        <f>'Passo 02 e 03'!H81</f>
        <v>0</v>
      </c>
      <c r="E81" s="125">
        <f>'Passo 02 e 03'!J81</f>
        <v>0</v>
      </c>
      <c r="F81" s="126"/>
      <c r="G81" s="127"/>
      <c r="H81" s="128" t="str">
        <f>IF(G81="","",
VLOOKUP(G81,Apoio!$L$4:$T$9,2,0))</f>
        <v/>
      </c>
      <c r="I81" s="129" t="str">
        <f>IF(G81="","",
VLOOKUP(G81,Apoio!$L$4:$T$9,4,0))</f>
        <v/>
      </c>
      <c r="J81" s="126"/>
      <c r="K81" s="127"/>
      <c r="L81" s="128" t="str">
        <f>IF(K81="","",
VLOOKUP(K81,Apoio!$L$12:$T$17,2,0))</f>
        <v/>
      </c>
      <c r="M81" s="129" t="str">
        <f>IF(K81="","",
VLOOKUP(K81,Apoio!$L$12:$T$17,4,0))</f>
        <v/>
      </c>
      <c r="N81" s="126"/>
      <c r="O81" s="122" t="str">
        <f t="shared" si="0"/>
        <v/>
      </c>
      <c r="P81" s="130" t="str">
        <f>IF(OR(G81="",K81=""),"",
IF(O81&lt;=Apoio!$Q$21,Apoio!$L$21,
IF(O81&lt;=Apoio!$Q$22,Apoio!$L$22,
IF(O81&lt;=Apoio!$Q$23,Apoio!$L$23,
IF(O81&lt;=Apoio!$Q$24,Apoio!$L$24,
IF(O81&lt;=Apoio!$Q$25,Apoio!$L$25,
IF(O81&gt;Apoio!$Q$25,Apoio!$L$26,)))))))</f>
        <v/>
      </c>
      <c r="Q81" s="111"/>
    </row>
    <row r="82" spans="1:17" ht="45" customHeight="1">
      <c r="A82" s="55"/>
      <c r="B82" s="131">
        <f>'Passo 02 e 03'!C82</f>
        <v>0</v>
      </c>
      <c r="C82" s="116" t="str">
        <f>'Passo 02 e 03'!F82</f>
        <v/>
      </c>
      <c r="D82" s="131">
        <f>'Passo 02 e 03'!H82</f>
        <v>0</v>
      </c>
      <c r="E82" s="116">
        <f>'Passo 02 e 03'!J82</f>
        <v>0</v>
      </c>
      <c r="F82" s="126"/>
      <c r="G82" s="127"/>
      <c r="H82" s="120" t="str">
        <f>IF(G82="","",
VLOOKUP(G82,Apoio!$L$4:$T$9,2,0))</f>
        <v/>
      </c>
      <c r="I82" s="121" t="str">
        <f>IF(G82="","",
VLOOKUP(G82,Apoio!$L$4:$T$9,4,0))</f>
        <v/>
      </c>
      <c r="J82" s="126"/>
      <c r="K82" s="127"/>
      <c r="L82" s="120" t="str">
        <f>IF(K82="","",
VLOOKUP(K82,Apoio!$L$12:$T$17,2,0))</f>
        <v/>
      </c>
      <c r="M82" s="121" t="str">
        <f>IF(K82="","",
VLOOKUP(K82,Apoio!$L$12:$T$17,4,0))</f>
        <v/>
      </c>
      <c r="N82" s="126"/>
      <c r="O82" s="122" t="str">
        <f t="shared" si="0"/>
        <v/>
      </c>
      <c r="P82" s="123" t="str">
        <f>IF(OR(G82="",K82=""),"",
IF(O82&lt;=Apoio!$Q$21,Apoio!$L$21,
IF(O82&lt;=Apoio!$Q$22,Apoio!$L$22,
IF(O82&lt;=Apoio!$Q$23,Apoio!$L$23,
IF(O82&lt;=Apoio!$Q$24,Apoio!$L$24,
IF(O82&lt;=Apoio!$Q$25,Apoio!$L$25,
IF(O82&gt;Apoio!$Q$25,Apoio!$L$26,)))))))</f>
        <v/>
      </c>
      <c r="Q82" s="111"/>
    </row>
    <row r="83" spans="1:17" ht="45" customHeight="1">
      <c r="A83" s="55"/>
      <c r="B83" s="124">
        <f>'Passo 02 e 03'!C83</f>
        <v>0</v>
      </c>
      <c r="C83" s="125" t="str">
        <f>'Passo 02 e 03'!F83</f>
        <v/>
      </c>
      <c r="D83" s="124">
        <f>'Passo 02 e 03'!H83</f>
        <v>0</v>
      </c>
      <c r="E83" s="125">
        <f>'Passo 02 e 03'!J83</f>
        <v>0</v>
      </c>
      <c r="F83" s="126"/>
      <c r="G83" s="127"/>
      <c r="H83" s="128" t="str">
        <f>IF(G83="","",
VLOOKUP(G83,Apoio!$L$4:$T$9,2,0))</f>
        <v/>
      </c>
      <c r="I83" s="129" t="str">
        <f>IF(G83="","",
VLOOKUP(G83,Apoio!$L$4:$T$9,4,0))</f>
        <v/>
      </c>
      <c r="J83" s="126"/>
      <c r="K83" s="127"/>
      <c r="L83" s="128" t="str">
        <f>IF(K83="","",
VLOOKUP(K83,Apoio!$L$12:$T$17,2,0))</f>
        <v/>
      </c>
      <c r="M83" s="129" t="str">
        <f>IF(K83="","",
VLOOKUP(K83,Apoio!$L$12:$T$17,4,0))</f>
        <v/>
      </c>
      <c r="N83" s="126"/>
      <c r="O83" s="122" t="str">
        <f t="shared" si="0"/>
        <v/>
      </c>
      <c r="P83" s="130" t="str">
        <f>IF(OR(G83="",K83=""),"",
IF(O83&lt;=Apoio!$Q$21,Apoio!$L$21,
IF(O83&lt;=Apoio!$Q$22,Apoio!$L$22,
IF(O83&lt;=Apoio!$Q$23,Apoio!$L$23,
IF(O83&lt;=Apoio!$Q$24,Apoio!$L$24,
IF(O83&lt;=Apoio!$Q$25,Apoio!$L$25,
IF(O83&gt;Apoio!$Q$25,Apoio!$L$26,)))))))</f>
        <v/>
      </c>
      <c r="Q83" s="111"/>
    </row>
    <row r="84" spans="1:17" ht="45" customHeight="1">
      <c r="A84" s="55"/>
      <c r="B84" s="131">
        <f>'Passo 02 e 03'!C84</f>
        <v>0</v>
      </c>
      <c r="C84" s="116" t="str">
        <f>'Passo 02 e 03'!F84</f>
        <v/>
      </c>
      <c r="D84" s="131">
        <f>'Passo 02 e 03'!H84</f>
        <v>0</v>
      </c>
      <c r="E84" s="116">
        <f>'Passo 02 e 03'!J84</f>
        <v>0</v>
      </c>
      <c r="F84" s="126"/>
      <c r="G84" s="132"/>
      <c r="H84" s="120" t="str">
        <f>IF(G84="","",
VLOOKUP(G84,Apoio!$L$4:$T$9,2,0))</f>
        <v/>
      </c>
      <c r="I84" s="121" t="str">
        <f>IF(G84="","",
VLOOKUP(G84,Apoio!$L$4:$T$9,4,0))</f>
        <v/>
      </c>
      <c r="J84" s="126"/>
      <c r="K84" s="132"/>
      <c r="L84" s="120" t="str">
        <f>IF(K84="","",
VLOOKUP(K84,Apoio!$L$12:$T$17,2,0))</f>
        <v/>
      </c>
      <c r="M84" s="121" t="str">
        <f>IF(K84="","",
VLOOKUP(K84,Apoio!$L$12:$T$17,4,0))</f>
        <v/>
      </c>
      <c r="N84" s="126"/>
      <c r="O84" s="122" t="str">
        <f t="shared" si="0"/>
        <v/>
      </c>
      <c r="P84" s="123" t="str">
        <f>IF(OR(G84="",K84=""),"",
IF(O84&lt;=Apoio!$Q$21,Apoio!$L$21,
IF(O84&lt;=Apoio!$Q$22,Apoio!$L$22,
IF(O84&lt;=Apoio!$Q$23,Apoio!$L$23,
IF(O84&lt;=Apoio!$Q$24,Apoio!$L$24,
IF(O84&lt;=Apoio!$Q$25,Apoio!$L$25,
IF(O84&gt;Apoio!$Q$25,Apoio!$L$26,)))))))</f>
        <v/>
      </c>
      <c r="Q84" s="111"/>
    </row>
    <row r="85" spans="1:17" ht="45" customHeight="1">
      <c r="A85" s="55"/>
      <c r="B85" s="124">
        <f>'Passo 02 e 03'!C85</f>
        <v>0</v>
      </c>
      <c r="C85" s="125" t="str">
        <f>'Passo 02 e 03'!F85</f>
        <v/>
      </c>
      <c r="D85" s="124">
        <f>'Passo 02 e 03'!H85</f>
        <v>0</v>
      </c>
      <c r="E85" s="125">
        <f>'Passo 02 e 03'!J85</f>
        <v>0</v>
      </c>
      <c r="F85" s="126"/>
      <c r="G85" s="127"/>
      <c r="H85" s="128" t="str">
        <f>IF(G85="","",
VLOOKUP(G85,Apoio!$L$4:$T$9,2,0))</f>
        <v/>
      </c>
      <c r="I85" s="129" t="str">
        <f>IF(G85="","",
VLOOKUP(G85,Apoio!$L$4:$T$9,4,0))</f>
        <v/>
      </c>
      <c r="J85" s="126"/>
      <c r="K85" s="127"/>
      <c r="L85" s="128" t="str">
        <f>IF(K85="","",
VLOOKUP(K85,Apoio!$L$12:$T$17,2,0))</f>
        <v/>
      </c>
      <c r="M85" s="129" t="str">
        <f>IF(K85="","",
VLOOKUP(K85,Apoio!$L$12:$T$17,4,0))</f>
        <v/>
      </c>
      <c r="N85" s="126"/>
      <c r="O85" s="122" t="str">
        <f t="shared" si="0"/>
        <v/>
      </c>
      <c r="P85" s="130" t="str">
        <f>IF(OR(G85="",K85=""),"",
IF(O85&lt;=Apoio!$Q$21,Apoio!$L$21,
IF(O85&lt;=Apoio!$Q$22,Apoio!$L$22,
IF(O85&lt;=Apoio!$Q$23,Apoio!$L$23,
IF(O85&lt;=Apoio!$Q$24,Apoio!$L$24,
IF(O85&lt;=Apoio!$Q$25,Apoio!$L$25,
IF(O85&gt;Apoio!$Q$25,Apoio!$L$26,)))))))</f>
        <v/>
      </c>
      <c r="Q85" s="111"/>
    </row>
    <row r="86" spans="1:17" ht="45" customHeight="1">
      <c r="A86" s="55"/>
      <c r="B86" s="131">
        <f>'Passo 02 e 03'!C86</f>
        <v>0</v>
      </c>
      <c r="C86" s="116" t="str">
        <f>'Passo 02 e 03'!F86</f>
        <v/>
      </c>
      <c r="D86" s="131">
        <f>'Passo 02 e 03'!H86</f>
        <v>0</v>
      </c>
      <c r="E86" s="116">
        <f>'Passo 02 e 03'!J86</f>
        <v>0</v>
      </c>
      <c r="F86" s="126"/>
      <c r="G86" s="132"/>
      <c r="H86" s="120" t="str">
        <f>IF(G86="","",
VLOOKUP(G86,Apoio!$L$4:$T$9,2,0))</f>
        <v/>
      </c>
      <c r="I86" s="121" t="str">
        <f>IF(G86="","",
VLOOKUP(G86,Apoio!$L$4:$T$9,4,0))</f>
        <v/>
      </c>
      <c r="J86" s="126"/>
      <c r="K86" s="132"/>
      <c r="L86" s="120" t="str">
        <f>IF(K86="","",
VLOOKUP(K86,Apoio!$L$12:$T$17,2,0))</f>
        <v/>
      </c>
      <c r="M86" s="121" t="str">
        <f>IF(K86="","",
VLOOKUP(K86,Apoio!$L$12:$T$17,4,0))</f>
        <v/>
      </c>
      <c r="N86" s="126"/>
      <c r="O86" s="122" t="str">
        <f t="shared" si="0"/>
        <v/>
      </c>
      <c r="P86" s="123" t="str">
        <f>IF(OR(G86="",K86=""),"",
IF(O86&lt;=Apoio!$Q$21,Apoio!$L$21,
IF(O86&lt;=Apoio!$Q$22,Apoio!$L$22,
IF(O86&lt;=Apoio!$Q$23,Apoio!$L$23,
IF(O86&lt;=Apoio!$Q$24,Apoio!$L$24,
IF(O86&lt;=Apoio!$Q$25,Apoio!$L$25,
IF(O86&gt;Apoio!$Q$25,Apoio!$L$26,)))))))</f>
        <v/>
      </c>
      <c r="Q86" s="111"/>
    </row>
    <row r="87" spans="1:17" ht="45" customHeight="1">
      <c r="A87" s="55"/>
      <c r="B87" s="124">
        <f>'Passo 02 e 03'!C87</f>
        <v>0</v>
      </c>
      <c r="C87" s="125" t="str">
        <f>'Passo 02 e 03'!F87</f>
        <v/>
      </c>
      <c r="D87" s="124">
        <f>'Passo 02 e 03'!H87</f>
        <v>0</v>
      </c>
      <c r="E87" s="125">
        <f>'Passo 02 e 03'!J87</f>
        <v>0</v>
      </c>
      <c r="F87" s="126"/>
      <c r="G87" s="127"/>
      <c r="H87" s="128" t="str">
        <f>IF(G87="","",
VLOOKUP(G87,Apoio!$L$4:$T$9,2,0))</f>
        <v/>
      </c>
      <c r="I87" s="129" t="str">
        <f>IF(G87="","",
VLOOKUP(G87,Apoio!$L$4:$T$9,4,0))</f>
        <v/>
      </c>
      <c r="J87" s="126"/>
      <c r="K87" s="127"/>
      <c r="L87" s="128" t="str">
        <f>IF(K87="","",
VLOOKUP(K87,Apoio!$L$12:$T$17,2,0))</f>
        <v/>
      </c>
      <c r="M87" s="129" t="str">
        <f>IF(K87="","",
VLOOKUP(K87,Apoio!$L$12:$T$17,4,0))</f>
        <v/>
      </c>
      <c r="N87" s="126"/>
      <c r="O87" s="122" t="str">
        <f t="shared" si="0"/>
        <v/>
      </c>
      <c r="P87" s="130" t="str">
        <f>IF(OR(G87="",K87=""),"",
IF(O87&lt;=Apoio!$Q$21,Apoio!$L$21,
IF(O87&lt;=Apoio!$Q$22,Apoio!$L$22,
IF(O87&lt;=Apoio!$Q$23,Apoio!$L$23,
IF(O87&lt;=Apoio!$Q$24,Apoio!$L$24,
IF(O87&lt;=Apoio!$Q$25,Apoio!$L$25,
IF(O87&gt;Apoio!$Q$25,Apoio!$L$26,)))))))</f>
        <v/>
      </c>
      <c r="Q87" s="111"/>
    </row>
    <row r="88" spans="1:17" ht="45" customHeight="1">
      <c r="A88" s="55"/>
      <c r="B88" s="131">
        <f>'Passo 02 e 03'!C88</f>
        <v>0</v>
      </c>
      <c r="C88" s="116" t="str">
        <f>'Passo 02 e 03'!F88</f>
        <v/>
      </c>
      <c r="D88" s="131">
        <f>'Passo 02 e 03'!H88</f>
        <v>0</v>
      </c>
      <c r="E88" s="116">
        <f>'Passo 02 e 03'!J88</f>
        <v>0</v>
      </c>
      <c r="F88" s="126"/>
      <c r="G88" s="127"/>
      <c r="H88" s="120" t="str">
        <f>IF(G88="","",
VLOOKUP(G88,Apoio!$L$4:$T$9,2,0))</f>
        <v/>
      </c>
      <c r="I88" s="121" t="str">
        <f>IF(G88="","",
VLOOKUP(G88,Apoio!$L$4:$T$9,4,0))</f>
        <v/>
      </c>
      <c r="J88" s="126"/>
      <c r="K88" s="127"/>
      <c r="L88" s="120" t="str">
        <f>IF(K88="","",
VLOOKUP(K88,Apoio!$L$12:$T$17,2,0))</f>
        <v/>
      </c>
      <c r="M88" s="121" t="str">
        <f>IF(K88="","",
VLOOKUP(K88,Apoio!$L$12:$T$17,4,0))</f>
        <v/>
      </c>
      <c r="N88" s="126"/>
      <c r="O88" s="122" t="str">
        <f t="shared" si="0"/>
        <v/>
      </c>
      <c r="P88" s="123" t="str">
        <f>IF(OR(G88="",K88=""),"",
IF(O88&lt;=Apoio!$Q$21,Apoio!$L$21,
IF(O88&lt;=Apoio!$Q$22,Apoio!$L$22,
IF(O88&lt;=Apoio!$Q$23,Apoio!$L$23,
IF(O88&lt;=Apoio!$Q$24,Apoio!$L$24,
IF(O88&lt;=Apoio!$Q$25,Apoio!$L$25,
IF(O88&gt;Apoio!$Q$25,Apoio!$L$26,)))))))</f>
        <v/>
      </c>
      <c r="Q88" s="111"/>
    </row>
    <row r="89" spans="1:17" ht="45" customHeight="1">
      <c r="A89" s="55"/>
      <c r="B89" s="124">
        <f>'Passo 02 e 03'!C89</f>
        <v>0</v>
      </c>
      <c r="C89" s="125" t="str">
        <f>'Passo 02 e 03'!F89</f>
        <v/>
      </c>
      <c r="D89" s="124">
        <f>'Passo 02 e 03'!H89</f>
        <v>0</v>
      </c>
      <c r="E89" s="125">
        <f>'Passo 02 e 03'!J89</f>
        <v>0</v>
      </c>
      <c r="F89" s="126"/>
      <c r="G89" s="127"/>
      <c r="H89" s="128" t="str">
        <f>IF(G89="","",
VLOOKUP(G89,Apoio!$L$4:$T$9,2,0))</f>
        <v/>
      </c>
      <c r="I89" s="129" t="str">
        <f>IF(G89="","",
VLOOKUP(G89,Apoio!$L$4:$T$9,4,0))</f>
        <v/>
      </c>
      <c r="J89" s="126"/>
      <c r="K89" s="127"/>
      <c r="L89" s="128" t="str">
        <f>IF(K89="","",
VLOOKUP(K89,Apoio!$L$12:$T$17,2,0))</f>
        <v/>
      </c>
      <c r="M89" s="129" t="str">
        <f>IF(K89="","",
VLOOKUP(K89,Apoio!$L$12:$T$17,4,0))</f>
        <v/>
      </c>
      <c r="N89" s="126"/>
      <c r="O89" s="122" t="str">
        <f t="shared" si="0"/>
        <v/>
      </c>
      <c r="P89" s="130" t="str">
        <f>IF(OR(G89="",K89=""),"",
IF(O89&lt;=Apoio!$Q$21,Apoio!$L$21,
IF(O89&lt;=Apoio!$Q$22,Apoio!$L$22,
IF(O89&lt;=Apoio!$Q$23,Apoio!$L$23,
IF(O89&lt;=Apoio!$Q$24,Apoio!$L$24,
IF(O89&lt;=Apoio!$Q$25,Apoio!$L$25,
IF(O89&gt;Apoio!$Q$25,Apoio!$L$26,)))))))</f>
        <v/>
      </c>
      <c r="Q89" s="111"/>
    </row>
    <row r="90" spans="1:17" ht="45" customHeight="1">
      <c r="A90" s="55"/>
      <c r="B90" s="131">
        <f>'Passo 02 e 03'!C90</f>
        <v>0</v>
      </c>
      <c r="C90" s="116" t="str">
        <f>'Passo 02 e 03'!F90</f>
        <v/>
      </c>
      <c r="D90" s="131">
        <f>'Passo 02 e 03'!H90</f>
        <v>0</v>
      </c>
      <c r="E90" s="116">
        <f>'Passo 02 e 03'!J90</f>
        <v>0</v>
      </c>
      <c r="F90" s="126"/>
      <c r="G90" s="127"/>
      <c r="H90" s="120" t="str">
        <f>IF(G90="","",
VLOOKUP(G90,Apoio!$L$4:$T$9,2,0))</f>
        <v/>
      </c>
      <c r="I90" s="121" t="str">
        <f>IF(G90="","",
VLOOKUP(G90,Apoio!$L$4:$T$9,4,0))</f>
        <v/>
      </c>
      <c r="J90" s="126"/>
      <c r="K90" s="127"/>
      <c r="L90" s="120" t="str">
        <f>IF(K90="","",
VLOOKUP(K90,Apoio!$L$12:$T$17,2,0))</f>
        <v/>
      </c>
      <c r="M90" s="121" t="str">
        <f>IF(K90="","",
VLOOKUP(K90,Apoio!$L$12:$T$17,4,0))</f>
        <v/>
      </c>
      <c r="N90" s="126"/>
      <c r="O90" s="122" t="str">
        <f t="shared" si="0"/>
        <v/>
      </c>
      <c r="P90" s="123" t="str">
        <f>IF(OR(G90="",K90=""),"",
IF(O90&lt;=Apoio!$Q$21,Apoio!$L$21,
IF(O90&lt;=Apoio!$Q$22,Apoio!$L$22,
IF(O90&lt;=Apoio!$Q$23,Apoio!$L$23,
IF(O90&lt;=Apoio!$Q$24,Apoio!$L$24,
IF(O90&lt;=Apoio!$Q$25,Apoio!$L$25,
IF(O90&gt;Apoio!$Q$25,Apoio!$L$26,)))))))</f>
        <v/>
      </c>
      <c r="Q90" s="111"/>
    </row>
    <row r="91" spans="1:17" ht="45" customHeight="1">
      <c r="A91" s="55"/>
      <c r="B91" s="124">
        <f>'Passo 02 e 03'!C91</f>
        <v>0</v>
      </c>
      <c r="C91" s="125" t="str">
        <f>'Passo 02 e 03'!F91</f>
        <v/>
      </c>
      <c r="D91" s="124">
        <f>'Passo 02 e 03'!H91</f>
        <v>0</v>
      </c>
      <c r="E91" s="125">
        <f>'Passo 02 e 03'!J91</f>
        <v>0</v>
      </c>
      <c r="F91" s="126"/>
      <c r="G91" s="127"/>
      <c r="H91" s="128" t="str">
        <f>IF(G91="","",
VLOOKUP(G91,Apoio!$L$4:$T$9,2,0))</f>
        <v/>
      </c>
      <c r="I91" s="129" t="str">
        <f>IF(G91="","",
VLOOKUP(G91,Apoio!$L$4:$T$9,4,0))</f>
        <v/>
      </c>
      <c r="J91" s="126"/>
      <c r="K91" s="127"/>
      <c r="L91" s="128" t="str">
        <f>IF(K91="","",
VLOOKUP(K91,Apoio!$L$12:$T$17,2,0))</f>
        <v/>
      </c>
      <c r="M91" s="129" t="str">
        <f>IF(K91="","",
VLOOKUP(K91,Apoio!$L$12:$T$17,4,0))</f>
        <v/>
      </c>
      <c r="N91" s="126"/>
      <c r="O91" s="122" t="str">
        <f t="shared" si="0"/>
        <v/>
      </c>
      <c r="P91" s="130" t="str">
        <f>IF(OR(G91="",K91=""),"",
IF(O91&lt;=Apoio!$Q$21,Apoio!$L$21,
IF(O91&lt;=Apoio!$Q$22,Apoio!$L$22,
IF(O91&lt;=Apoio!$Q$23,Apoio!$L$23,
IF(O91&lt;=Apoio!$Q$24,Apoio!$L$24,
IF(O91&lt;=Apoio!$Q$25,Apoio!$L$25,
IF(O91&gt;Apoio!$Q$25,Apoio!$L$26,)))))))</f>
        <v/>
      </c>
      <c r="Q91" s="111"/>
    </row>
    <row r="92" spans="1:17" ht="45" customHeight="1">
      <c r="A92" s="55"/>
      <c r="B92" s="131">
        <f>'Passo 02 e 03'!C92</f>
        <v>0</v>
      </c>
      <c r="C92" s="116" t="str">
        <f>'Passo 02 e 03'!F92</f>
        <v/>
      </c>
      <c r="D92" s="131">
        <f>'Passo 02 e 03'!H92</f>
        <v>0</v>
      </c>
      <c r="E92" s="116">
        <f>'Passo 02 e 03'!J92</f>
        <v>0</v>
      </c>
      <c r="F92" s="126"/>
      <c r="G92" s="132"/>
      <c r="H92" s="120" t="str">
        <f>IF(G92="","",
VLOOKUP(G92,Apoio!$L$4:$T$9,2,0))</f>
        <v/>
      </c>
      <c r="I92" s="121" t="str">
        <f>IF(G92="","",
VLOOKUP(G92,Apoio!$L$4:$T$9,4,0))</f>
        <v/>
      </c>
      <c r="J92" s="126"/>
      <c r="K92" s="132"/>
      <c r="L92" s="120" t="str">
        <f>IF(K92="","",
VLOOKUP(K92,Apoio!$L$12:$T$17,2,0))</f>
        <v/>
      </c>
      <c r="M92" s="121" t="str">
        <f>IF(K92="","",
VLOOKUP(K92,Apoio!$L$12:$T$17,4,0))</f>
        <v/>
      </c>
      <c r="N92" s="126"/>
      <c r="O92" s="122" t="str">
        <f t="shared" si="0"/>
        <v/>
      </c>
      <c r="P92" s="123" t="str">
        <f>IF(OR(G92="",K92=""),"",
IF(O92&lt;=Apoio!$Q$21,Apoio!$L$21,
IF(O92&lt;=Apoio!$Q$22,Apoio!$L$22,
IF(O92&lt;=Apoio!$Q$23,Apoio!$L$23,
IF(O92&lt;=Apoio!$Q$24,Apoio!$L$24,
IF(O92&lt;=Apoio!$Q$25,Apoio!$L$25,
IF(O92&gt;Apoio!$Q$25,Apoio!$L$26,)))))))</f>
        <v/>
      </c>
      <c r="Q92" s="111"/>
    </row>
    <row r="93" spans="1:17" ht="45" customHeight="1">
      <c r="A93" s="55"/>
      <c r="B93" s="124">
        <f>'Passo 02 e 03'!C93</f>
        <v>0</v>
      </c>
      <c r="C93" s="125" t="str">
        <f>'Passo 02 e 03'!F93</f>
        <v/>
      </c>
      <c r="D93" s="124">
        <f>'Passo 02 e 03'!H93</f>
        <v>0</v>
      </c>
      <c r="E93" s="125">
        <f>'Passo 02 e 03'!J93</f>
        <v>0</v>
      </c>
      <c r="F93" s="126"/>
      <c r="G93" s="127"/>
      <c r="H93" s="128" t="str">
        <f>IF(G93="","",
VLOOKUP(G93,Apoio!$L$4:$T$9,2,0))</f>
        <v/>
      </c>
      <c r="I93" s="129" t="str">
        <f>IF(G93="","",
VLOOKUP(G93,Apoio!$L$4:$T$9,4,0))</f>
        <v/>
      </c>
      <c r="J93" s="126"/>
      <c r="K93" s="127"/>
      <c r="L93" s="128" t="str">
        <f>IF(K93="","",
VLOOKUP(K93,Apoio!$L$12:$T$17,2,0))</f>
        <v/>
      </c>
      <c r="M93" s="129" t="str">
        <f>IF(K93="","",
VLOOKUP(K93,Apoio!$L$12:$T$17,4,0))</f>
        <v/>
      </c>
      <c r="N93" s="126"/>
      <c r="O93" s="122" t="str">
        <f t="shared" si="0"/>
        <v/>
      </c>
      <c r="P93" s="130" t="str">
        <f>IF(OR(G93="",K93=""),"",
IF(O93&lt;=Apoio!$Q$21,Apoio!$L$21,
IF(O93&lt;=Apoio!$Q$22,Apoio!$L$22,
IF(O93&lt;=Apoio!$Q$23,Apoio!$L$23,
IF(O93&lt;=Apoio!$Q$24,Apoio!$L$24,
IF(O93&lt;=Apoio!$Q$25,Apoio!$L$25,
IF(O93&gt;Apoio!$Q$25,Apoio!$L$26,)))))))</f>
        <v/>
      </c>
      <c r="Q93" s="111"/>
    </row>
    <row r="94" spans="1:17" ht="45" customHeight="1">
      <c r="A94" s="55"/>
      <c r="B94" s="131">
        <f>'Passo 02 e 03'!C94</f>
        <v>0</v>
      </c>
      <c r="C94" s="116" t="str">
        <f>'Passo 02 e 03'!F94</f>
        <v/>
      </c>
      <c r="D94" s="131">
        <f>'Passo 02 e 03'!H94</f>
        <v>0</v>
      </c>
      <c r="E94" s="116">
        <f>'Passo 02 e 03'!J94</f>
        <v>0</v>
      </c>
      <c r="F94" s="126"/>
      <c r="G94" s="132"/>
      <c r="H94" s="120" t="str">
        <f>IF(G94="","",
VLOOKUP(G94,Apoio!$L$4:$T$9,2,0))</f>
        <v/>
      </c>
      <c r="I94" s="121" t="str">
        <f>IF(G94="","",
VLOOKUP(G94,Apoio!$L$4:$T$9,4,0))</f>
        <v/>
      </c>
      <c r="J94" s="126"/>
      <c r="K94" s="132"/>
      <c r="L94" s="120" t="str">
        <f>IF(K94="","",
VLOOKUP(K94,Apoio!$L$12:$T$17,2,0))</f>
        <v/>
      </c>
      <c r="M94" s="121" t="str">
        <f>IF(K94="","",
VLOOKUP(K94,Apoio!$L$12:$T$17,4,0))</f>
        <v/>
      </c>
      <c r="N94" s="126"/>
      <c r="O94" s="122" t="str">
        <f t="shared" si="0"/>
        <v/>
      </c>
      <c r="P94" s="123" t="str">
        <f>IF(OR(G94="",K94=""),"",
IF(O94&lt;=Apoio!$Q$21,Apoio!$L$21,
IF(O94&lt;=Apoio!$Q$22,Apoio!$L$22,
IF(O94&lt;=Apoio!$Q$23,Apoio!$L$23,
IF(O94&lt;=Apoio!$Q$24,Apoio!$L$24,
IF(O94&lt;=Apoio!$Q$25,Apoio!$L$25,
IF(O94&gt;Apoio!$Q$25,Apoio!$L$26,)))))))</f>
        <v/>
      </c>
      <c r="Q94" s="111"/>
    </row>
    <row r="95" spans="1:17" ht="45" customHeight="1">
      <c r="A95" s="55"/>
      <c r="B95" s="124">
        <f>'Passo 02 e 03'!C95</f>
        <v>0</v>
      </c>
      <c r="C95" s="125" t="str">
        <f>'Passo 02 e 03'!F95</f>
        <v/>
      </c>
      <c r="D95" s="124">
        <f>'Passo 02 e 03'!H95</f>
        <v>0</v>
      </c>
      <c r="E95" s="125">
        <f>'Passo 02 e 03'!J95</f>
        <v>0</v>
      </c>
      <c r="F95" s="126"/>
      <c r="G95" s="127"/>
      <c r="H95" s="128" t="str">
        <f>IF(G95="","",
VLOOKUP(G95,Apoio!$L$4:$T$9,2,0))</f>
        <v/>
      </c>
      <c r="I95" s="129" t="str">
        <f>IF(G95="","",
VLOOKUP(G95,Apoio!$L$4:$T$9,4,0))</f>
        <v/>
      </c>
      <c r="J95" s="126"/>
      <c r="K95" s="127"/>
      <c r="L95" s="128" t="str">
        <f>IF(K95="","",
VLOOKUP(K95,Apoio!$L$12:$T$17,2,0))</f>
        <v/>
      </c>
      <c r="M95" s="129" t="str">
        <f>IF(K95="","",
VLOOKUP(K95,Apoio!$L$12:$T$17,4,0))</f>
        <v/>
      </c>
      <c r="N95" s="126"/>
      <c r="O95" s="122" t="str">
        <f t="shared" si="0"/>
        <v/>
      </c>
      <c r="P95" s="130" t="str">
        <f>IF(OR(G95="",K95=""),"",
IF(O95&lt;=Apoio!$Q$21,Apoio!$L$21,
IF(O95&lt;=Apoio!$Q$22,Apoio!$L$22,
IF(O95&lt;=Apoio!$Q$23,Apoio!$L$23,
IF(O95&lt;=Apoio!$Q$24,Apoio!$L$24,
IF(O95&lt;=Apoio!$Q$25,Apoio!$L$25,
IF(O95&gt;Apoio!$Q$25,Apoio!$L$26,)))))))</f>
        <v/>
      </c>
      <c r="Q95" s="111"/>
    </row>
    <row r="96" spans="1:17" ht="45" customHeight="1">
      <c r="A96" s="55"/>
      <c r="B96" s="131">
        <f>'Passo 02 e 03'!C96</f>
        <v>0</v>
      </c>
      <c r="C96" s="116" t="str">
        <f>'Passo 02 e 03'!F96</f>
        <v/>
      </c>
      <c r="D96" s="131">
        <f>'Passo 02 e 03'!H96</f>
        <v>0</v>
      </c>
      <c r="E96" s="116">
        <f>'Passo 02 e 03'!J96</f>
        <v>0</v>
      </c>
      <c r="F96" s="126"/>
      <c r="G96" s="127"/>
      <c r="H96" s="120" t="str">
        <f>IF(G96="","",
VLOOKUP(G96,Apoio!$L$4:$T$9,2,0))</f>
        <v/>
      </c>
      <c r="I96" s="121" t="str">
        <f>IF(G96="","",
VLOOKUP(G96,Apoio!$L$4:$T$9,4,0))</f>
        <v/>
      </c>
      <c r="J96" s="126"/>
      <c r="K96" s="127"/>
      <c r="L96" s="120" t="str">
        <f>IF(K96="","",
VLOOKUP(K96,Apoio!$L$12:$T$17,2,0))</f>
        <v/>
      </c>
      <c r="M96" s="121" t="str">
        <f>IF(K96="","",
VLOOKUP(K96,Apoio!$L$12:$T$17,4,0))</f>
        <v/>
      </c>
      <c r="N96" s="126"/>
      <c r="O96" s="122" t="str">
        <f t="shared" si="0"/>
        <v/>
      </c>
      <c r="P96" s="123" t="str">
        <f>IF(OR(G96="",K96=""),"",
IF(O96&lt;=Apoio!$Q$21,Apoio!$L$21,
IF(O96&lt;=Apoio!$Q$22,Apoio!$L$22,
IF(O96&lt;=Apoio!$Q$23,Apoio!$L$23,
IF(O96&lt;=Apoio!$Q$24,Apoio!$L$24,
IF(O96&lt;=Apoio!$Q$25,Apoio!$L$25,
IF(O96&gt;Apoio!$Q$25,Apoio!$L$26,)))))))</f>
        <v/>
      </c>
      <c r="Q96" s="111"/>
    </row>
    <row r="97" spans="1:17" ht="45" customHeight="1">
      <c r="A97" s="55"/>
      <c r="B97" s="124">
        <f>'Passo 02 e 03'!C97</f>
        <v>0</v>
      </c>
      <c r="C97" s="125" t="str">
        <f>'Passo 02 e 03'!F97</f>
        <v/>
      </c>
      <c r="D97" s="124">
        <f>'Passo 02 e 03'!H97</f>
        <v>0</v>
      </c>
      <c r="E97" s="125">
        <f>'Passo 02 e 03'!J97</f>
        <v>0</v>
      </c>
      <c r="F97" s="126"/>
      <c r="G97" s="127"/>
      <c r="H97" s="128" t="str">
        <f>IF(G97="","",
VLOOKUP(G97,Apoio!$L$4:$T$9,2,0))</f>
        <v/>
      </c>
      <c r="I97" s="129" t="str">
        <f>IF(G97="","",
VLOOKUP(G97,Apoio!$L$4:$T$9,4,0))</f>
        <v/>
      </c>
      <c r="J97" s="126"/>
      <c r="K97" s="127"/>
      <c r="L97" s="128" t="str">
        <f>IF(K97="","",
VLOOKUP(K97,Apoio!$L$12:$T$17,2,0))</f>
        <v/>
      </c>
      <c r="M97" s="129" t="str">
        <f>IF(K97="","",
VLOOKUP(K97,Apoio!$L$12:$T$17,4,0))</f>
        <v/>
      </c>
      <c r="N97" s="126"/>
      <c r="O97" s="122" t="str">
        <f t="shared" si="0"/>
        <v/>
      </c>
      <c r="P97" s="130" t="str">
        <f>IF(OR(G97="",K97=""),"",
IF(O97&lt;=Apoio!$Q$21,Apoio!$L$21,
IF(O97&lt;=Apoio!$Q$22,Apoio!$L$22,
IF(O97&lt;=Apoio!$Q$23,Apoio!$L$23,
IF(O97&lt;=Apoio!$Q$24,Apoio!$L$24,
IF(O97&lt;=Apoio!$Q$25,Apoio!$L$25,
IF(O97&gt;Apoio!$Q$25,Apoio!$L$26,)))))))</f>
        <v/>
      </c>
      <c r="Q97" s="111"/>
    </row>
    <row r="98" spans="1:17" ht="45" customHeight="1">
      <c r="A98" s="55"/>
      <c r="B98" s="131">
        <f>'Passo 02 e 03'!C98</f>
        <v>0</v>
      </c>
      <c r="C98" s="116" t="str">
        <f>'Passo 02 e 03'!F98</f>
        <v/>
      </c>
      <c r="D98" s="131">
        <f>'Passo 02 e 03'!H98</f>
        <v>0</v>
      </c>
      <c r="E98" s="116">
        <f>'Passo 02 e 03'!J98</f>
        <v>0</v>
      </c>
      <c r="F98" s="126"/>
      <c r="G98" s="127"/>
      <c r="H98" s="120" t="str">
        <f>IF(G98="","",
VLOOKUP(G98,Apoio!$L$4:$T$9,2,0))</f>
        <v/>
      </c>
      <c r="I98" s="121" t="str">
        <f>IF(G98="","",
VLOOKUP(G98,Apoio!$L$4:$T$9,4,0))</f>
        <v/>
      </c>
      <c r="J98" s="126"/>
      <c r="K98" s="127"/>
      <c r="L98" s="120" t="str">
        <f>IF(K98="","",
VLOOKUP(K98,Apoio!$L$12:$T$17,2,0))</f>
        <v/>
      </c>
      <c r="M98" s="121" t="str">
        <f>IF(K98="","",
VLOOKUP(K98,Apoio!$L$12:$T$17,4,0))</f>
        <v/>
      </c>
      <c r="N98" s="126"/>
      <c r="O98" s="122" t="str">
        <f t="shared" si="0"/>
        <v/>
      </c>
      <c r="P98" s="123" t="str">
        <f>IF(OR(G98="",K98=""),"",
IF(O98&lt;=Apoio!$Q$21,Apoio!$L$21,
IF(O98&lt;=Apoio!$Q$22,Apoio!$L$22,
IF(O98&lt;=Apoio!$Q$23,Apoio!$L$23,
IF(O98&lt;=Apoio!$Q$24,Apoio!$L$24,
IF(O98&lt;=Apoio!$Q$25,Apoio!$L$25,
IF(O98&gt;Apoio!$Q$25,Apoio!$L$26,)))))))</f>
        <v/>
      </c>
      <c r="Q98" s="111"/>
    </row>
    <row r="99" spans="1:17" ht="45" customHeight="1">
      <c r="A99" s="55"/>
      <c r="B99" s="124">
        <f>'Passo 02 e 03'!C99</f>
        <v>0</v>
      </c>
      <c r="C99" s="125" t="str">
        <f>'Passo 02 e 03'!F99</f>
        <v/>
      </c>
      <c r="D99" s="124">
        <f>'Passo 02 e 03'!H99</f>
        <v>0</v>
      </c>
      <c r="E99" s="125">
        <f>'Passo 02 e 03'!J99</f>
        <v>0</v>
      </c>
      <c r="F99" s="126"/>
      <c r="G99" s="127"/>
      <c r="H99" s="128" t="str">
        <f>IF(G99="","",
VLOOKUP(G99,Apoio!$L$4:$T$9,2,0))</f>
        <v/>
      </c>
      <c r="I99" s="129" t="str">
        <f>IF(G99="","",
VLOOKUP(G99,Apoio!$L$4:$T$9,4,0))</f>
        <v/>
      </c>
      <c r="J99" s="126"/>
      <c r="K99" s="127"/>
      <c r="L99" s="128" t="str">
        <f>IF(K99="","",
VLOOKUP(K99,Apoio!$L$12:$T$17,2,0))</f>
        <v/>
      </c>
      <c r="M99" s="129" t="str">
        <f>IF(K99="","",
VLOOKUP(K99,Apoio!$L$12:$T$17,4,0))</f>
        <v/>
      </c>
      <c r="N99" s="126"/>
      <c r="O99" s="122" t="str">
        <f t="shared" si="0"/>
        <v/>
      </c>
      <c r="P99" s="130" t="str">
        <f>IF(OR(G99="",K99=""),"",
IF(O99&lt;=Apoio!$Q$21,Apoio!$L$21,
IF(O99&lt;=Apoio!$Q$22,Apoio!$L$22,
IF(O99&lt;=Apoio!$Q$23,Apoio!$L$23,
IF(O99&lt;=Apoio!$Q$24,Apoio!$L$24,
IF(O99&lt;=Apoio!$Q$25,Apoio!$L$25,
IF(O99&gt;Apoio!$Q$25,Apoio!$L$26,)))))))</f>
        <v/>
      </c>
      <c r="Q99" s="111"/>
    </row>
    <row r="100" spans="1:17" ht="45" customHeight="1">
      <c r="A100" s="55"/>
      <c r="B100" s="131">
        <f>'Passo 02 e 03'!C100</f>
        <v>0</v>
      </c>
      <c r="C100" s="116" t="str">
        <f>'Passo 02 e 03'!F100</f>
        <v/>
      </c>
      <c r="D100" s="131">
        <f>'Passo 02 e 03'!H100</f>
        <v>0</v>
      </c>
      <c r="E100" s="116">
        <f>'Passo 02 e 03'!J100</f>
        <v>0</v>
      </c>
      <c r="F100" s="126"/>
      <c r="G100" s="132"/>
      <c r="H100" s="120" t="str">
        <f>IF(G100="","",
VLOOKUP(G100,Apoio!$L$4:$T$9,2,0))</f>
        <v/>
      </c>
      <c r="I100" s="121" t="str">
        <f>IF(G100="","",
VLOOKUP(G100,Apoio!$L$4:$T$9,4,0))</f>
        <v/>
      </c>
      <c r="J100" s="126"/>
      <c r="K100" s="132"/>
      <c r="L100" s="120" t="str">
        <f>IF(K100="","",
VLOOKUP(K100,Apoio!$L$12:$T$17,2,0))</f>
        <v/>
      </c>
      <c r="M100" s="121" t="str">
        <f>IF(K100="","",
VLOOKUP(K100,Apoio!$L$12:$T$17,4,0))</f>
        <v/>
      </c>
      <c r="N100" s="126"/>
      <c r="O100" s="122" t="str">
        <f t="shared" si="0"/>
        <v/>
      </c>
      <c r="P100" s="123" t="str">
        <f>IF(OR(G100="",K100=""),"",
IF(O100&lt;=Apoio!$Q$21,Apoio!$L$21,
IF(O100&lt;=Apoio!$Q$22,Apoio!$L$22,
IF(O100&lt;=Apoio!$Q$23,Apoio!$L$23,
IF(O100&lt;=Apoio!$Q$24,Apoio!$L$24,
IF(O100&lt;=Apoio!$Q$25,Apoio!$L$25,
IF(O100&gt;Apoio!$Q$25,Apoio!$L$26,)))))))</f>
        <v/>
      </c>
      <c r="Q100" s="111"/>
    </row>
    <row r="101" spans="1:17" ht="45" customHeight="1">
      <c r="A101" s="55"/>
      <c r="B101" s="124">
        <f>'Passo 02 e 03'!C101</f>
        <v>0</v>
      </c>
      <c r="C101" s="125" t="str">
        <f>'Passo 02 e 03'!F101</f>
        <v/>
      </c>
      <c r="D101" s="124">
        <f>'Passo 02 e 03'!H101</f>
        <v>0</v>
      </c>
      <c r="E101" s="125">
        <f>'Passo 02 e 03'!J101</f>
        <v>0</v>
      </c>
      <c r="F101" s="126"/>
      <c r="G101" s="127"/>
      <c r="H101" s="128" t="str">
        <f>IF(G101="","",
VLOOKUP(G101,Apoio!$L$4:$T$9,2,0))</f>
        <v/>
      </c>
      <c r="I101" s="129" t="str">
        <f>IF(G101="","",
VLOOKUP(G101,Apoio!$L$4:$T$9,4,0))</f>
        <v/>
      </c>
      <c r="J101" s="126"/>
      <c r="K101" s="127"/>
      <c r="L101" s="128" t="str">
        <f>IF(K101="","",
VLOOKUP(K101,Apoio!$L$12:$T$17,2,0))</f>
        <v/>
      </c>
      <c r="M101" s="129" t="str">
        <f>IF(K101="","",
VLOOKUP(K101,Apoio!$L$12:$T$17,4,0))</f>
        <v/>
      </c>
      <c r="N101" s="126"/>
      <c r="O101" s="122" t="str">
        <f t="shared" si="0"/>
        <v/>
      </c>
      <c r="P101" s="130" t="str">
        <f>IF(OR(G101="",K101=""),"",
IF(O101&lt;=Apoio!$Q$21,Apoio!$L$21,
IF(O101&lt;=Apoio!$Q$22,Apoio!$L$22,
IF(O101&lt;=Apoio!$Q$23,Apoio!$L$23,
IF(O101&lt;=Apoio!$Q$24,Apoio!$L$24,
IF(O101&lt;=Apoio!$Q$25,Apoio!$L$25,
IF(O101&gt;Apoio!$Q$25,Apoio!$L$26,)))))))</f>
        <v/>
      </c>
      <c r="Q101" s="111"/>
    </row>
    <row r="102" spans="1:17" ht="45" customHeight="1">
      <c r="A102" s="55"/>
      <c r="B102" s="131">
        <f>'Passo 02 e 03'!C102</f>
        <v>0</v>
      </c>
      <c r="C102" s="116" t="str">
        <f>'Passo 02 e 03'!F102</f>
        <v/>
      </c>
      <c r="D102" s="131">
        <f>'Passo 02 e 03'!H102</f>
        <v>0</v>
      </c>
      <c r="E102" s="116">
        <f>'Passo 02 e 03'!J102</f>
        <v>0</v>
      </c>
      <c r="F102" s="126"/>
      <c r="G102" s="132"/>
      <c r="H102" s="120" t="str">
        <f>IF(G102="","",
VLOOKUP(G102,Apoio!$L$4:$T$9,2,0))</f>
        <v/>
      </c>
      <c r="I102" s="121" t="str">
        <f>IF(G102="","",
VLOOKUP(G102,Apoio!$L$4:$T$9,4,0))</f>
        <v/>
      </c>
      <c r="J102" s="126"/>
      <c r="K102" s="132"/>
      <c r="L102" s="120" t="str">
        <f>IF(K102="","",
VLOOKUP(K102,Apoio!$L$12:$T$17,2,0))</f>
        <v/>
      </c>
      <c r="M102" s="121" t="str">
        <f>IF(K102="","",
VLOOKUP(K102,Apoio!$L$12:$T$17,4,0))</f>
        <v/>
      </c>
      <c r="N102" s="126"/>
      <c r="O102" s="122" t="str">
        <f t="shared" si="0"/>
        <v/>
      </c>
      <c r="P102" s="123" t="str">
        <f>IF(OR(G102="",K102=""),"",
IF(O102&lt;=Apoio!$Q$21,Apoio!$L$21,
IF(O102&lt;=Apoio!$Q$22,Apoio!$L$22,
IF(O102&lt;=Apoio!$Q$23,Apoio!$L$23,
IF(O102&lt;=Apoio!$Q$24,Apoio!$L$24,
IF(O102&lt;=Apoio!$Q$25,Apoio!$L$25,
IF(O102&gt;Apoio!$Q$25,Apoio!$L$26,)))))))</f>
        <v/>
      </c>
      <c r="Q102" s="111"/>
    </row>
    <row r="103" spans="1:17" ht="45" customHeight="1">
      <c r="A103" s="55"/>
      <c r="B103" s="124">
        <f>'Passo 02 e 03'!C103</f>
        <v>0</v>
      </c>
      <c r="C103" s="125" t="str">
        <f>'Passo 02 e 03'!F103</f>
        <v/>
      </c>
      <c r="D103" s="124">
        <f>'Passo 02 e 03'!H103</f>
        <v>0</v>
      </c>
      <c r="E103" s="125">
        <f>'Passo 02 e 03'!J103</f>
        <v>0</v>
      </c>
      <c r="F103" s="126"/>
      <c r="G103" s="127"/>
      <c r="H103" s="128" t="str">
        <f>IF(G103="","",
VLOOKUP(G103,Apoio!$L$4:$T$9,2,0))</f>
        <v/>
      </c>
      <c r="I103" s="129" t="str">
        <f>IF(G103="","",
VLOOKUP(G103,Apoio!$L$4:$T$9,4,0))</f>
        <v/>
      </c>
      <c r="J103" s="126"/>
      <c r="K103" s="127"/>
      <c r="L103" s="128" t="str">
        <f>IF(K103="","",
VLOOKUP(K103,Apoio!$L$12:$T$17,2,0))</f>
        <v/>
      </c>
      <c r="M103" s="129" t="str">
        <f>IF(K103="","",
VLOOKUP(K103,Apoio!$L$12:$T$17,4,0))</f>
        <v/>
      </c>
      <c r="N103" s="126"/>
      <c r="O103" s="122" t="str">
        <f t="shared" si="0"/>
        <v/>
      </c>
      <c r="P103" s="130" t="str">
        <f>IF(OR(G103="",K103=""),"",
IF(O103&lt;=Apoio!$Q$21,Apoio!$L$21,
IF(O103&lt;=Apoio!$Q$22,Apoio!$L$22,
IF(O103&lt;=Apoio!$Q$23,Apoio!$L$23,
IF(O103&lt;=Apoio!$Q$24,Apoio!$L$24,
IF(O103&lt;=Apoio!$Q$25,Apoio!$L$25,
IF(O103&gt;Apoio!$Q$25,Apoio!$L$26,)))))))</f>
        <v/>
      </c>
      <c r="Q103" s="111"/>
    </row>
    <row r="104" spans="1:17" ht="45" customHeight="1">
      <c r="A104" s="55"/>
      <c r="B104" s="115">
        <f>'Passo 02 e 03'!C104</f>
        <v>0</v>
      </c>
      <c r="C104" s="116" t="str">
        <f>'Passo 02 e 03'!F104</f>
        <v/>
      </c>
      <c r="D104" s="115">
        <f>'Passo 02 e 03'!H104</f>
        <v>0</v>
      </c>
      <c r="E104" s="117">
        <f>'Passo 02 e 03'!J104</f>
        <v>0</v>
      </c>
      <c r="F104" s="126"/>
      <c r="G104" s="132"/>
      <c r="H104" s="120" t="str">
        <f>IF(G104="","",
VLOOKUP(G104,Apoio!$L$4:$T$9,2,0))</f>
        <v/>
      </c>
      <c r="I104" s="121" t="str">
        <f>IF(G104="","",
VLOOKUP(G104,Apoio!$L$4:$T$9,4,0))</f>
        <v/>
      </c>
      <c r="J104" s="126"/>
      <c r="K104" s="132"/>
      <c r="L104" s="120" t="str">
        <f>IF(K104="","",
VLOOKUP(K104,Apoio!$L$12:$T$17,2,0))</f>
        <v/>
      </c>
      <c r="M104" s="121" t="str">
        <f>IF(K104="","",
VLOOKUP(K104,Apoio!$L$12:$T$17,4,0))</f>
        <v/>
      </c>
      <c r="N104" s="126"/>
      <c r="O104" s="122" t="str">
        <f t="shared" si="0"/>
        <v/>
      </c>
      <c r="P104" s="123" t="str">
        <f>IF(OR(G104="",K104=""),"",
IF(O104&lt;=Apoio!$Q$21,Apoio!$L$21,
IF(O104&lt;=Apoio!$Q$22,Apoio!$L$22,
IF(O104&lt;=Apoio!$Q$23,Apoio!$L$23,
IF(O104&lt;=Apoio!$Q$24,Apoio!$L$24,
IF(O104&lt;=Apoio!$Q$25,Apoio!$L$25,
IF(O104&gt;Apoio!$Q$25,Apoio!$L$26,)))))))</f>
        <v/>
      </c>
      <c r="Q104" s="133"/>
    </row>
    <row r="105" spans="1:17" ht="45" customHeight="1">
      <c r="A105" s="55"/>
      <c r="B105" s="134">
        <f>'Passo 02 e 03'!C105</f>
        <v>0</v>
      </c>
      <c r="C105" s="134" t="str">
        <f>'Passo 02 e 03'!F105</f>
        <v/>
      </c>
      <c r="D105" s="134">
        <f>'Passo 02 e 03'!H105</f>
        <v>0</v>
      </c>
      <c r="E105" s="135">
        <f>'Passo 02 e 03'!J105</f>
        <v>0</v>
      </c>
      <c r="F105" s="126"/>
      <c r="G105" s="136"/>
      <c r="H105" s="137" t="str">
        <f>IF(G105="","",
VLOOKUP(G105,Apoio!$L$4:$T$9,2,0))</f>
        <v/>
      </c>
      <c r="I105" s="138" t="str">
        <f>IF(G105="","",
VLOOKUP(G105,Apoio!$L$4:$T$9,4,0))</f>
        <v/>
      </c>
      <c r="J105" s="126"/>
      <c r="K105" s="136"/>
      <c r="L105" s="137" t="str">
        <f>IF(K105="","",
VLOOKUP(K105,Apoio!$L$12:$T$17,2,0))</f>
        <v/>
      </c>
      <c r="M105" s="138" t="str">
        <f>IF(K105="","",
VLOOKUP(K105,Apoio!$L$12:$T$17,4,0))</f>
        <v/>
      </c>
      <c r="N105" s="126"/>
      <c r="O105" s="122" t="str">
        <f t="shared" si="0"/>
        <v/>
      </c>
      <c r="P105" s="130" t="str">
        <f>IF(OR(G105="",K105=""),"",
IF(O105&lt;=Apoio!$Q$21,Apoio!$L$21,
IF(O105&lt;=Apoio!$Q$22,Apoio!$L$22,
IF(O105&lt;=Apoio!$Q$23,Apoio!$L$23,
IF(O105&lt;=Apoio!$Q$24,Apoio!$L$24,
IF(O105&lt;=Apoio!$Q$25,Apoio!$L$25,
IF(O105&gt;Apoio!$Q$25,Apoio!$L$26,)))))))</f>
        <v/>
      </c>
      <c r="Q105" s="133"/>
    </row>
    <row r="106" spans="1:17" ht="12.75">
      <c r="A106" s="139"/>
      <c r="B106" s="139"/>
      <c r="C106" s="140"/>
      <c r="D106" s="139"/>
      <c r="E106" s="140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</row>
  </sheetData>
  <mergeCells count="9">
    <mergeCell ref="K3:M3"/>
    <mergeCell ref="K4:M4"/>
    <mergeCell ref="B3:E3"/>
    <mergeCell ref="G3:I3"/>
    <mergeCell ref="O3:P4"/>
    <mergeCell ref="B4:B5"/>
    <mergeCell ref="C4:D4"/>
    <mergeCell ref="E4:E5"/>
    <mergeCell ref="G4:I4"/>
  </mergeCells>
  <conditionalFormatting sqref="P6:P105">
    <cfRule type="cellIs" dxfId="35" priority="1" operator="equal">
      <formula>"RC - RISCO CRÍTICO"</formula>
    </cfRule>
  </conditionalFormatting>
  <conditionalFormatting sqref="P6:P105">
    <cfRule type="cellIs" dxfId="34" priority="2" operator="equal">
      <formula>"RMA - RISCO MUITO ALTO"</formula>
    </cfRule>
  </conditionalFormatting>
  <conditionalFormatting sqref="P6:P105">
    <cfRule type="cellIs" dxfId="33" priority="3" operator="equal">
      <formula>"RA - RISCO ALTO"</formula>
    </cfRule>
  </conditionalFormatting>
  <conditionalFormatting sqref="P6:P105">
    <cfRule type="cellIs" dxfId="32" priority="4" operator="equal">
      <formula>"RM - RISCO MÉDIO"</formula>
    </cfRule>
  </conditionalFormatting>
  <conditionalFormatting sqref="P6:P105">
    <cfRule type="cellIs" dxfId="31" priority="5" operator="equal">
      <formula>"RB - RISCO BAIXO"</formula>
    </cfRule>
  </conditionalFormatting>
  <conditionalFormatting sqref="P6:P105">
    <cfRule type="cellIs" dxfId="30" priority="6" operator="equal">
      <formula>"RMB - RISCO MUITO BAIXO"</formula>
    </cfRule>
  </conditionalFormatting>
  <dataValidations count="2">
    <dataValidation type="list" allowBlank="1" sqref="K6:K105">
      <formula1>"1,2,5,8,10"</formula1>
    </dataValidation>
    <dataValidation type="list" allowBlank="1" showErrorMessage="1" sqref="G6:G105">
      <formula1>"1,2,5,8,10"</formula1>
    </dataValidation>
  </dataValidations>
  <pageMargins left="0.51180555555555496" right="0.51180555555555496" top="0.78749999999999998" bottom="0.78749999999999998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outlinePr summaryRight="0"/>
  </sheetPr>
  <dimension ref="A1:R106"/>
  <sheetViews>
    <sheetView showGridLines="0" workbookViewId="0">
      <pane ySplit="5" topLeftCell="A6" activePane="bottomLeft" state="frozen"/>
      <selection pane="bottomLeft" activeCell="C6" sqref="C6"/>
    </sheetView>
  </sheetViews>
  <sheetFormatPr defaultColWidth="12.5703125" defaultRowHeight="15" customHeight="1" outlineLevelCol="2"/>
  <cols>
    <col min="1" max="1" width="3.85546875" customWidth="1"/>
    <col min="2" max="2" width="33.85546875" customWidth="1" outlineLevel="2"/>
    <col min="3" max="3" width="14.28515625" customWidth="1" outlineLevel="1"/>
    <col min="4" max="4" width="39.28515625" customWidth="1" outlineLevel="1"/>
    <col min="5" max="5" width="44.140625" customWidth="1" outlineLevel="2"/>
    <col min="6" max="6" width="3.140625" customWidth="1"/>
    <col min="7" max="7" width="32" customWidth="1" outlineLevel="2"/>
    <col min="8" max="8" width="25.42578125" customWidth="1" outlineLevel="1"/>
    <col min="9" max="9" width="3.140625" customWidth="1"/>
    <col min="10" max="11" width="17.5703125" customWidth="1" outlineLevel="2"/>
    <col min="12" max="12" width="25.140625" customWidth="1" outlineLevel="1"/>
    <col min="13" max="13" width="3.140625" customWidth="1"/>
    <col min="14" max="16" width="17.5703125" customWidth="1" outlineLevel="2"/>
    <col min="17" max="17" width="25.140625" customWidth="1" outlineLevel="1"/>
    <col min="18" max="18" width="3.85546875" customWidth="1"/>
  </cols>
  <sheetData>
    <row r="1" spans="1:18" ht="75" hidden="1" customHeight="1">
      <c r="A1" s="100" t="s">
        <v>1</v>
      </c>
      <c r="B1" s="101"/>
      <c r="C1" s="101"/>
      <c r="D1" s="101"/>
      <c r="E1" s="102"/>
      <c r="F1" s="141" t="s">
        <v>172</v>
      </c>
      <c r="G1" s="104"/>
      <c r="H1" s="104"/>
      <c r="I1" s="141" t="s">
        <v>173</v>
      </c>
      <c r="J1" s="105"/>
      <c r="K1" s="105"/>
      <c r="L1" s="104"/>
      <c r="M1" s="141" t="s">
        <v>163</v>
      </c>
      <c r="N1" s="104"/>
      <c r="O1" s="104"/>
      <c r="P1" s="104"/>
      <c r="Q1" s="104"/>
      <c r="R1" s="111"/>
    </row>
    <row r="2" spans="1:18" ht="11.25" customHeight="1">
      <c r="A2" s="107"/>
      <c r="B2" s="108"/>
      <c r="C2" s="108"/>
      <c r="D2" s="108"/>
      <c r="E2" s="109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</row>
    <row r="3" spans="1:18" ht="56.25" customHeight="1">
      <c r="A3" s="142"/>
      <c r="B3" s="502" t="s">
        <v>365</v>
      </c>
      <c r="C3" s="481"/>
      <c r="D3" s="481"/>
      <c r="E3" s="483"/>
      <c r="F3" s="143"/>
      <c r="G3" s="480" t="s">
        <v>174</v>
      </c>
      <c r="H3" s="483"/>
      <c r="I3" s="143"/>
      <c r="J3" s="480" t="s">
        <v>175</v>
      </c>
      <c r="K3" s="481"/>
      <c r="L3" s="483"/>
      <c r="M3" s="143"/>
      <c r="N3" s="480" t="s">
        <v>176</v>
      </c>
      <c r="O3" s="481"/>
      <c r="P3" s="481"/>
      <c r="Q3" s="483"/>
      <c r="R3" s="144"/>
    </row>
    <row r="4" spans="1:18" ht="36.75" customHeight="1">
      <c r="A4" s="142"/>
      <c r="B4" s="507" t="s">
        <v>35</v>
      </c>
      <c r="C4" s="509" t="s">
        <v>167</v>
      </c>
      <c r="D4" s="510"/>
      <c r="E4" s="507" t="s">
        <v>48</v>
      </c>
      <c r="F4" s="145"/>
      <c r="G4" s="496" t="s">
        <v>55</v>
      </c>
      <c r="H4" s="511" t="s">
        <v>52</v>
      </c>
      <c r="I4" s="145"/>
      <c r="J4" s="496" t="s">
        <v>57</v>
      </c>
      <c r="K4" s="496" t="s">
        <v>177</v>
      </c>
      <c r="L4" s="513" t="s">
        <v>52</v>
      </c>
      <c r="M4" s="145"/>
      <c r="N4" s="496" t="s">
        <v>178</v>
      </c>
      <c r="O4" s="496" t="s">
        <v>162</v>
      </c>
      <c r="P4" s="496" t="s">
        <v>55</v>
      </c>
      <c r="Q4" s="511" t="s">
        <v>52</v>
      </c>
      <c r="R4" s="144"/>
    </row>
    <row r="5" spans="1:18" ht="36.75" customHeight="1">
      <c r="A5" s="142"/>
      <c r="B5" s="508"/>
      <c r="C5" s="369" t="s">
        <v>169</v>
      </c>
      <c r="D5" s="370" t="s">
        <v>170</v>
      </c>
      <c r="E5" s="508"/>
      <c r="F5" s="146"/>
      <c r="G5" s="485"/>
      <c r="H5" s="512"/>
      <c r="I5" s="146"/>
      <c r="J5" s="485"/>
      <c r="K5" s="485"/>
      <c r="L5" s="485"/>
      <c r="M5" s="146"/>
      <c r="N5" s="485"/>
      <c r="O5" s="485"/>
      <c r="P5" s="485"/>
      <c r="Q5" s="512"/>
      <c r="R5" s="144"/>
    </row>
    <row r="6" spans="1:18" ht="45" customHeight="1">
      <c r="A6" s="55">
        <v>1</v>
      </c>
      <c r="B6" s="147">
        <f>'Passo 02 e 03'!C6</f>
        <v>0</v>
      </c>
      <c r="C6" s="117" t="str">
        <f>'Passo 02 e 03'!F6</f>
        <v/>
      </c>
      <c r="D6" s="115">
        <f>'Passo 02 e 03'!H6</f>
        <v>0</v>
      </c>
      <c r="E6" s="148">
        <f>'Passo 02 e 03'!J6</f>
        <v>0</v>
      </c>
      <c r="F6" s="118"/>
      <c r="G6" s="149" t="str">
        <f>IFERROR(IF(OR(P6="-",L6="-"),"-",
P6/J6),"-")</f>
        <v>-</v>
      </c>
      <c r="H6" s="150" t="str">
        <f>IF(G6="-","-",
IF(AND(G6&gt;=Apoio!$O$21,G6&lt;Apoio!$Q$21),Apoio!$L$21,
IF(AND(G6&gt;=Apoio!$O$22,G6&lt;Apoio!$Q$22),Apoio!$L$22,
IF(AND(G6&gt;=Apoio!$O$23,G6&lt;Apoio!$Q$23),Apoio!$L$23,
IF(AND(G6&gt;=Apoio!$O$24,G6&lt;Apoio!$Q$24),Apoio!$L$24,
IF(AND(G6&gt;=Apoio!$O$25,G6&lt;Apoio!$Q$25),Apoio!$L$25,
IF(G6&gt;=Apoio!$O$26,Apoio!$L$26)))))))</f>
        <v>-</v>
      </c>
      <c r="I6" s="118"/>
      <c r="J6" s="151" t="str">
        <f>'Passo 02 e 03'!R6</f>
        <v/>
      </c>
      <c r="K6" s="120" t="str">
        <f>'Passo 02 e 03'!S6</f>
        <v/>
      </c>
      <c r="L6" s="123">
        <f>'Passo 02 e 03'!O6</f>
        <v>0</v>
      </c>
      <c r="M6" s="118"/>
      <c r="N6" s="152">
        <f>'Passo 04'!G6</f>
        <v>0</v>
      </c>
      <c r="O6" s="153">
        <f>'Passo 04'!K6</f>
        <v>0</v>
      </c>
      <c r="P6" s="154" t="str">
        <f>'Passo 04'!O6</f>
        <v/>
      </c>
      <c r="Q6" s="123" t="str">
        <f>'Passo 04'!P6</f>
        <v/>
      </c>
      <c r="R6" s="111"/>
    </row>
    <row r="7" spans="1:18" ht="45" customHeight="1">
      <c r="A7" s="55">
        <v>2</v>
      </c>
      <c r="B7" s="124">
        <f>'Passo 02 e 03'!C7</f>
        <v>0</v>
      </c>
      <c r="C7" s="125" t="str">
        <f>'Passo 02 e 03'!F7</f>
        <v/>
      </c>
      <c r="D7" s="124">
        <f>'Passo 02 e 03'!H7</f>
        <v>0</v>
      </c>
      <c r="E7" s="125">
        <f>'Passo 02 e 03'!J7</f>
        <v>0</v>
      </c>
      <c r="F7" s="126"/>
      <c r="G7" s="155" t="str">
        <f t="shared" ref="G7:G105" si="0">IFERROR(IF(OR(P7="-",L7="-"),"-",
P7/J7),"-")</f>
        <v>-</v>
      </c>
      <c r="H7" s="156" t="str">
        <f>IF(G7="-","-",
IF(AND(G7&gt;=Apoio!$O$21,G7&lt;Apoio!$Q$21),Apoio!$L$21,
IF(AND(G7&gt;=Apoio!$O$22,G7&lt;Apoio!$Q$22),Apoio!$L$22,
IF(AND(G7&gt;=Apoio!$O$23,G7&lt;Apoio!$Q$23),Apoio!$L$23,
IF(AND(G7&gt;=Apoio!$O$24,G7&lt;Apoio!$Q$24),Apoio!$L$24,
IF(AND(G7&gt;=Apoio!$O$25,G7&lt;Apoio!$Q$25),Apoio!$L$25,
IF(G7&gt;=Apoio!$O$26,Apoio!$L$26)))))))</f>
        <v>-</v>
      </c>
      <c r="I7" s="126"/>
      <c r="J7" s="157" t="str">
        <f>'Passo 02 e 03'!R7</f>
        <v/>
      </c>
      <c r="K7" s="128" t="str">
        <f>'Passo 02 e 03'!S7</f>
        <v/>
      </c>
      <c r="L7" s="156">
        <f>'Passo 02 e 03'!O7</f>
        <v>0</v>
      </c>
      <c r="M7" s="126"/>
      <c r="N7" s="158">
        <f>'Passo 04'!G7</f>
        <v>0</v>
      </c>
      <c r="O7" s="159">
        <f>'Passo 04'!K7</f>
        <v>0</v>
      </c>
      <c r="P7" s="160" t="str">
        <f>'Passo 04'!O7</f>
        <v/>
      </c>
      <c r="Q7" s="156" t="str">
        <f>'Passo 04'!P7</f>
        <v/>
      </c>
      <c r="R7" s="111"/>
    </row>
    <row r="8" spans="1:18" ht="45" customHeight="1">
      <c r="A8" s="55">
        <v>3</v>
      </c>
      <c r="B8" s="161">
        <f>'Passo 02 e 03'!C8</f>
        <v>0</v>
      </c>
      <c r="C8" s="117" t="str">
        <f>'Passo 02 e 03'!F8</f>
        <v/>
      </c>
      <c r="D8" s="131">
        <f>'Passo 02 e 03'!H8</f>
        <v>0</v>
      </c>
      <c r="E8" s="162">
        <f>'Passo 02 e 03'!J8</f>
        <v>0</v>
      </c>
      <c r="F8" s="126"/>
      <c r="G8" s="149" t="str">
        <f t="shared" si="0"/>
        <v>-</v>
      </c>
      <c r="H8" s="150" t="str">
        <f>IF(G8="-","-",
IF(AND(G8&gt;=Apoio!$O$21,G8&lt;Apoio!$Q$21),Apoio!$L$21,
IF(AND(G8&gt;=Apoio!$O$22,G8&lt;Apoio!$Q$22),Apoio!$L$22,
IF(AND(G8&gt;=Apoio!$O$23,G8&lt;Apoio!$Q$23),Apoio!$L$23,
IF(AND(G8&gt;=Apoio!$O$24,G8&lt;Apoio!$Q$24),Apoio!$L$24,
IF(AND(G8&gt;=Apoio!$O$25,G8&lt;Apoio!$Q$25),Apoio!$L$25,
IF(G8&gt;=Apoio!$O$26,Apoio!$L$26)))))))</f>
        <v>-</v>
      </c>
      <c r="I8" s="126"/>
      <c r="J8" s="151" t="str">
        <f>'Passo 02 e 03'!R8</f>
        <v/>
      </c>
      <c r="K8" s="120" t="str">
        <f>'Passo 02 e 03'!S8</f>
        <v/>
      </c>
      <c r="L8" s="150">
        <f>'Passo 02 e 03'!O8</f>
        <v>0</v>
      </c>
      <c r="M8" s="126"/>
      <c r="N8" s="163">
        <f>'Passo 04'!G8</f>
        <v>0</v>
      </c>
      <c r="O8" s="164">
        <f>'Passo 04'!K8</f>
        <v>0</v>
      </c>
      <c r="P8" s="165" t="str">
        <f>'Passo 04'!O8</f>
        <v/>
      </c>
      <c r="Q8" s="150" t="str">
        <f>'Passo 04'!P8</f>
        <v/>
      </c>
      <c r="R8" s="111"/>
    </row>
    <row r="9" spans="1:18" ht="45" customHeight="1">
      <c r="A9" s="55">
        <v>4</v>
      </c>
      <c r="B9" s="124">
        <f>'Passo 02 e 03'!C9</f>
        <v>0</v>
      </c>
      <c r="C9" s="125" t="str">
        <f>'Passo 02 e 03'!F9</f>
        <v/>
      </c>
      <c r="D9" s="124">
        <f>'Passo 02 e 03'!H9</f>
        <v>0</v>
      </c>
      <c r="E9" s="125">
        <f>'Passo 02 e 03'!J9</f>
        <v>0</v>
      </c>
      <c r="F9" s="126"/>
      <c r="G9" s="155" t="str">
        <f t="shared" si="0"/>
        <v>-</v>
      </c>
      <c r="H9" s="156" t="str">
        <f>IF(G9="-","-",
IF(AND(G9&gt;=Apoio!$O$21,G9&lt;Apoio!$Q$21),Apoio!$L$21,
IF(AND(G9&gt;=Apoio!$O$22,G9&lt;Apoio!$Q$22),Apoio!$L$22,
IF(AND(G9&gt;=Apoio!$O$23,G9&lt;Apoio!$Q$23),Apoio!$L$23,
IF(AND(G9&gt;=Apoio!$O$24,G9&lt;Apoio!$Q$24),Apoio!$L$24,
IF(AND(G9&gt;=Apoio!$O$25,G9&lt;Apoio!$Q$25),Apoio!$L$25,
IF(G9&gt;=Apoio!$O$26,Apoio!$L$26)))))))</f>
        <v>-</v>
      </c>
      <c r="I9" s="126"/>
      <c r="J9" s="157" t="str">
        <f>'Passo 02 e 03'!R9</f>
        <v/>
      </c>
      <c r="K9" s="128" t="str">
        <f>'Passo 02 e 03'!S9</f>
        <v/>
      </c>
      <c r="L9" s="156">
        <f>'Passo 02 e 03'!O9</f>
        <v>0</v>
      </c>
      <c r="M9" s="126"/>
      <c r="N9" s="158">
        <f>'Passo 04'!G9</f>
        <v>0</v>
      </c>
      <c r="O9" s="159">
        <f>'Passo 04'!K9</f>
        <v>0</v>
      </c>
      <c r="P9" s="160" t="str">
        <f>'Passo 04'!O9</f>
        <v/>
      </c>
      <c r="Q9" s="156" t="str">
        <f>'Passo 04'!P9</f>
        <v/>
      </c>
      <c r="R9" s="111"/>
    </row>
    <row r="10" spans="1:18" ht="45" customHeight="1">
      <c r="A10" s="55">
        <v>5</v>
      </c>
      <c r="B10" s="161">
        <f>'Passo 02 e 03'!C10</f>
        <v>0</v>
      </c>
      <c r="C10" s="117" t="str">
        <f>'Passo 02 e 03'!F10</f>
        <v/>
      </c>
      <c r="D10" s="131">
        <f>'Passo 02 e 03'!H10</f>
        <v>0</v>
      </c>
      <c r="E10" s="162">
        <f>'Passo 02 e 03'!J10</f>
        <v>0</v>
      </c>
      <c r="F10" s="126"/>
      <c r="G10" s="149" t="str">
        <f t="shared" si="0"/>
        <v>-</v>
      </c>
      <c r="H10" s="150" t="str">
        <f>IF(G10="-","-",
IF(AND(G10&gt;=Apoio!$O$21,G10&lt;Apoio!$Q$21),Apoio!$L$21,
IF(AND(G10&gt;=Apoio!$O$22,G10&lt;Apoio!$Q$22),Apoio!$L$22,
IF(AND(G10&gt;=Apoio!$O$23,G10&lt;Apoio!$Q$23),Apoio!$L$23,
IF(AND(G10&gt;=Apoio!$O$24,G10&lt;Apoio!$Q$24),Apoio!$L$24,
IF(AND(G10&gt;=Apoio!$O$25,G10&lt;Apoio!$Q$25),Apoio!$L$25,
IF(G10&gt;=Apoio!$O$26,Apoio!$L$26)))))))</f>
        <v>-</v>
      </c>
      <c r="I10" s="126"/>
      <c r="J10" s="151" t="str">
        <f>'Passo 02 e 03'!R10</f>
        <v/>
      </c>
      <c r="K10" s="120" t="str">
        <f>'Passo 02 e 03'!S10</f>
        <v/>
      </c>
      <c r="L10" s="150">
        <f>'Passo 02 e 03'!O10</f>
        <v>0</v>
      </c>
      <c r="M10" s="126"/>
      <c r="N10" s="163">
        <f>'Passo 04'!G10</f>
        <v>0</v>
      </c>
      <c r="O10" s="164">
        <f>'Passo 04'!K10</f>
        <v>0</v>
      </c>
      <c r="P10" s="165" t="str">
        <f>'Passo 04'!O10</f>
        <v/>
      </c>
      <c r="Q10" s="150" t="str">
        <f>'Passo 04'!P10</f>
        <v/>
      </c>
      <c r="R10" s="111"/>
    </row>
    <row r="11" spans="1:18" ht="45" customHeight="1">
      <c r="A11" s="55">
        <v>6</v>
      </c>
      <c r="B11" s="124">
        <f>'Passo 02 e 03'!C11</f>
        <v>0</v>
      </c>
      <c r="C11" s="125" t="str">
        <f>'Passo 02 e 03'!F11</f>
        <v/>
      </c>
      <c r="D11" s="124">
        <f>'Passo 02 e 03'!H11</f>
        <v>0</v>
      </c>
      <c r="E11" s="125">
        <f>'Passo 02 e 03'!J11</f>
        <v>0</v>
      </c>
      <c r="F11" s="126"/>
      <c r="G11" s="155" t="str">
        <f t="shared" si="0"/>
        <v>-</v>
      </c>
      <c r="H11" s="156" t="str">
        <f>IF(G11="-","-",
IF(AND(G11&gt;=Apoio!$O$21,G11&lt;Apoio!$Q$21),Apoio!$L$21,
IF(AND(G11&gt;=Apoio!$O$22,G11&lt;Apoio!$Q$22),Apoio!$L$22,
IF(AND(G11&gt;=Apoio!$O$23,G11&lt;Apoio!$Q$23),Apoio!$L$23,
IF(AND(G11&gt;=Apoio!$O$24,G11&lt;Apoio!$Q$24),Apoio!$L$24,
IF(AND(G11&gt;=Apoio!$O$25,G11&lt;Apoio!$Q$25),Apoio!$L$25,
IF(G11&gt;=Apoio!$O$26,Apoio!$L$26)))))))</f>
        <v>-</v>
      </c>
      <c r="I11" s="126"/>
      <c r="J11" s="157" t="str">
        <f>'Passo 02 e 03'!R11</f>
        <v/>
      </c>
      <c r="K11" s="128" t="str">
        <f>'Passo 02 e 03'!S11</f>
        <v/>
      </c>
      <c r="L11" s="156">
        <f>'Passo 02 e 03'!O11</f>
        <v>0</v>
      </c>
      <c r="M11" s="126"/>
      <c r="N11" s="158">
        <f>'Passo 04'!G11</f>
        <v>0</v>
      </c>
      <c r="O11" s="159">
        <f>'Passo 04'!K11</f>
        <v>0</v>
      </c>
      <c r="P11" s="160" t="str">
        <f>'Passo 04'!O11</f>
        <v/>
      </c>
      <c r="Q11" s="156" t="str">
        <f>'Passo 04'!P11</f>
        <v/>
      </c>
      <c r="R11" s="111"/>
    </row>
    <row r="12" spans="1:18" ht="45" customHeight="1">
      <c r="A12" s="55">
        <v>7</v>
      </c>
      <c r="B12" s="161">
        <f>'Passo 02 e 03'!C12</f>
        <v>0</v>
      </c>
      <c r="C12" s="117" t="str">
        <f>'Passo 02 e 03'!F12</f>
        <v/>
      </c>
      <c r="D12" s="131">
        <f>'Passo 02 e 03'!H12</f>
        <v>0</v>
      </c>
      <c r="E12" s="162">
        <f>'Passo 02 e 03'!J12</f>
        <v>0</v>
      </c>
      <c r="F12" s="126"/>
      <c r="G12" s="149" t="str">
        <f t="shared" si="0"/>
        <v>-</v>
      </c>
      <c r="H12" s="150" t="str">
        <f>IF(G12="-","-",
IF(AND(G12&gt;=Apoio!$O$21,G12&lt;Apoio!$Q$21),Apoio!$L$21,
IF(AND(G12&gt;=Apoio!$O$22,G12&lt;Apoio!$Q$22),Apoio!$L$22,
IF(AND(G12&gt;=Apoio!$O$23,G12&lt;Apoio!$Q$23),Apoio!$L$23,
IF(AND(G12&gt;=Apoio!$O$24,G12&lt;Apoio!$Q$24),Apoio!$L$24,
IF(AND(G12&gt;=Apoio!$O$25,G12&lt;Apoio!$Q$25),Apoio!$L$25,
IF(G12&gt;=Apoio!$O$26,Apoio!$L$26)))))))</f>
        <v>-</v>
      </c>
      <c r="I12" s="126"/>
      <c r="J12" s="151" t="str">
        <f>'Passo 02 e 03'!R12</f>
        <v/>
      </c>
      <c r="K12" s="120" t="str">
        <f>'Passo 02 e 03'!S12</f>
        <v/>
      </c>
      <c r="L12" s="150">
        <f>'Passo 02 e 03'!O12</f>
        <v>0</v>
      </c>
      <c r="M12" s="126"/>
      <c r="N12" s="163">
        <f>'Passo 04'!G12</f>
        <v>0</v>
      </c>
      <c r="O12" s="164">
        <f>'Passo 04'!K12</f>
        <v>0</v>
      </c>
      <c r="P12" s="165" t="str">
        <f>'Passo 04'!O12</f>
        <v/>
      </c>
      <c r="Q12" s="150" t="str">
        <f>'Passo 04'!P12</f>
        <v/>
      </c>
      <c r="R12" s="111"/>
    </row>
    <row r="13" spans="1:18" ht="45" customHeight="1">
      <c r="A13" s="55">
        <v>8</v>
      </c>
      <c r="B13" s="124">
        <f>'Passo 02 e 03'!C13</f>
        <v>0</v>
      </c>
      <c r="C13" s="125" t="str">
        <f>'Passo 02 e 03'!F13</f>
        <v/>
      </c>
      <c r="D13" s="124">
        <f>'Passo 02 e 03'!H13</f>
        <v>0</v>
      </c>
      <c r="E13" s="125">
        <f>'Passo 02 e 03'!J13</f>
        <v>0</v>
      </c>
      <c r="F13" s="126"/>
      <c r="G13" s="155" t="str">
        <f t="shared" si="0"/>
        <v>-</v>
      </c>
      <c r="H13" s="156" t="str">
        <f>IF(G13="-","-",
IF(AND(G13&gt;=Apoio!$O$21,G13&lt;Apoio!$Q$21),Apoio!$L$21,
IF(AND(G13&gt;=Apoio!$O$22,G13&lt;Apoio!$Q$22),Apoio!$L$22,
IF(AND(G13&gt;=Apoio!$O$23,G13&lt;Apoio!$Q$23),Apoio!$L$23,
IF(AND(G13&gt;=Apoio!$O$24,G13&lt;Apoio!$Q$24),Apoio!$L$24,
IF(AND(G13&gt;=Apoio!$O$25,G13&lt;Apoio!$Q$25),Apoio!$L$25,
IF(G13&gt;=Apoio!$O$26,Apoio!$L$26)))))))</f>
        <v>-</v>
      </c>
      <c r="I13" s="126"/>
      <c r="J13" s="157" t="str">
        <f>'Passo 02 e 03'!R13</f>
        <v/>
      </c>
      <c r="K13" s="128" t="str">
        <f>'Passo 02 e 03'!S13</f>
        <v/>
      </c>
      <c r="L13" s="156">
        <f>'Passo 02 e 03'!O13</f>
        <v>0</v>
      </c>
      <c r="M13" s="126"/>
      <c r="N13" s="158">
        <f>'Passo 04'!G13</f>
        <v>0</v>
      </c>
      <c r="O13" s="159">
        <f>'Passo 04'!K13</f>
        <v>0</v>
      </c>
      <c r="P13" s="160" t="str">
        <f>'Passo 04'!O13</f>
        <v/>
      </c>
      <c r="Q13" s="156" t="str">
        <f>'Passo 04'!P13</f>
        <v/>
      </c>
      <c r="R13" s="111"/>
    </row>
    <row r="14" spans="1:18" ht="45" customHeight="1">
      <c r="A14" s="55">
        <v>9</v>
      </c>
      <c r="B14" s="161">
        <f>'Passo 02 e 03'!C14</f>
        <v>0</v>
      </c>
      <c r="C14" s="117" t="str">
        <f>'Passo 02 e 03'!F14</f>
        <v/>
      </c>
      <c r="D14" s="131">
        <f>'Passo 02 e 03'!H14</f>
        <v>0</v>
      </c>
      <c r="E14" s="162">
        <f>'Passo 02 e 03'!J14</f>
        <v>0</v>
      </c>
      <c r="F14" s="126"/>
      <c r="G14" s="149" t="str">
        <f t="shared" si="0"/>
        <v>-</v>
      </c>
      <c r="H14" s="150" t="str">
        <f>IF(G14="-","-",
IF(AND(G14&gt;=Apoio!$O$21,G14&lt;Apoio!$Q$21),Apoio!$L$21,
IF(AND(G14&gt;=Apoio!$O$22,G14&lt;Apoio!$Q$22),Apoio!$L$22,
IF(AND(G14&gt;=Apoio!$O$23,G14&lt;Apoio!$Q$23),Apoio!$L$23,
IF(AND(G14&gt;=Apoio!$O$24,G14&lt;Apoio!$Q$24),Apoio!$L$24,
IF(AND(G14&gt;=Apoio!$O$25,G14&lt;Apoio!$Q$25),Apoio!$L$25,
IF(G14&gt;=Apoio!$O$26,Apoio!$L$26)))))))</f>
        <v>-</v>
      </c>
      <c r="I14" s="126"/>
      <c r="J14" s="151" t="str">
        <f>'Passo 02 e 03'!R14</f>
        <v/>
      </c>
      <c r="K14" s="120" t="str">
        <f>'Passo 02 e 03'!S14</f>
        <v/>
      </c>
      <c r="L14" s="150">
        <f>'Passo 02 e 03'!O14</f>
        <v>0</v>
      </c>
      <c r="M14" s="126"/>
      <c r="N14" s="163">
        <f>'Passo 04'!G14</f>
        <v>0</v>
      </c>
      <c r="O14" s="164">
        <f>'Passo 04'!K14</f>
        <v>0</v>
      </c>
      <c r="P14" s="165" t="str">
        <f>'Passo 04'!O14</f>
        <v/>
      </c>
      <c r="Q14" s="150" t="str">
        <f>'Passo 04'!P14</f>
        <v/>
      </c>
      <c r="R14" s="111"/>
    </row>
    <row r="15" spans="1:18" ht="45" customHeight="1">
      <c r="A15" s="55">
        <v>10</v>
      </c>
      <c r="B15" s="124">
        <f>'Passo 02 e 03'!C15</f>
        <v>0</v>
      </c>
      <c r="C15" s="125" t="str">
        <f>'Passo 02 e 03'!F15</f>
        <v/>
      </c>
      <c r="D15" s="124">
        <f>'Passo 02 e 03'!H15</f>
        <v>0</v>
      </c>
      <c r="E15" s="125">
        <f>'Passo 02 e 03'!J15</f>
        <v>0</v>
      </c>
      <c r="F15" s="126"/>
      <c r="G15" s="155" t="str">
        <f t="shared" si="0"/>
        <v>-</v>
      </c>
      <c r="H15" s="156" t="str">
        <f>IF(G15="-","-",
IF(AND(G15&gt;=Apoio!$O$21,G15&lt;Apoio!$Q$21),Apoio!$L$21,
IF(AND(G15&gt;=Apoio!$O$22,G15&lt;Apoio!$Q$22),Apoio!$L$22,
IF(AND(G15&gt;=Apoio!$O$23,G15&lt;Apoio!$Q$23),Apoio!$L$23,
IF(AND(G15&gt;=Apoio!$O$24,G15&lt;Apoio!$Q$24),Apoio!$L$24,
IF(AND(G15&gt;=Apoio!$O$25,G15&lt;Apoio!$Q$25),Apoio!$L$25,
IF(G15&gt;=Apoio!$O$26,Apoio!$L$26)))))))</f>
        <v>-</v>
      </c>
      <c r="I15" s="126"/>
      <c r="J15" s="157" t="str">
        <f>'Passo 02 e 03'!R15</f>
        <v/>
      </c>
      <c r="K15" s="128" t="str">
        <f>'Passo 02 e 03'!S15</f>
        <v/>
      </c>
      <c r="L15" s="156">
        <f>'Passo 02 e 03'!O15</f>
        <v>0</v>
      </c>
      <c r="M15" s="126"/>
      <c r="N15" s="158">
        <f>'Passo 04'!G15</f>
        <v>0</v>
      </c>
      <c r="O15" s="159">
        <f>'Passo 04'!K15</f>
        <v>0</v>
      </c>
      <c r="P15" s="160" t="str">
        <f>'Passo 04'!O15</f>
        <v/>
      </c>
      <c r="Q15" s="156" t="str">
        <f>'Passo 04'!P15</f>
        <v/>
      </c>
      <c r="R15" s="111"/>
    </row>
    <row r="16" spans="1:18" ht="45" customHeight="1">
      <c r="A16" s="55">
        <v>11</v>
      </c>
      <c r="B16" s="161">
        <f>'Passo 02 e 03'!C16</f>
        <v>0</v>
      </c>
      <c r="C16" s="117" t="str">
        <f>'Passo 02 e 03'!F16</f>
        <v/>
      </c>
      <c r="D16" s="131">
        <f>'Passo 02 e 03'!H16</f>
        <v>0</v>
      </c>
      <c r="E16" s="162">
        <f>'Passo 02 e 03'!J16</f>
        <v>0</v>
      </c>
      <c r="F16" s="126"/>
      <c r="G16" s="149" t="str">
        <f t="shared" si="0"/>
        <v>-</v>
      </c>
      <c r="H16" s="150" t="str">
        <f>IF(G16="-","-",
IF(AND(G16&gt;=Apoio!$O$21,G16&lt;Apoio!$Q$21),Apoio!$L$21,
IF(AND(G16&gt;=Apoio!$O$22,G16&lt;Apoio!$Q$22),Apoio!$L$22,
IF(AND(G16&gt;=Apoio!$O$23,G16&lt;Apoio!$Q$23),Apoio!$L$23,
IF(AND(G16&gt;=Apoio!$O$24,G16&lt;Apoio!$Q$24),Apoio!$L$24,
IF(AND(G16&gt;=Apoio!$O$25,G16&lt;Apoio!$Q$25),Apoio!$L$25,
IF(G16&gt;=Apoio!$O$26,Apoio!$L$26)))))))</f>
        <v>-</v>
      </c>
      <c r="I16" s="126"/>
      <c r="J16" s="151" t="str">
        <f>'Passo 02 e 03'!R16</f>
        <v/>
      </c>
      <c r="K16" s="120" t="str">
        <f>'Passo 02 e 03'!S16</f>
        <v/>
      </c>
      <c r="L16" s="150">
        <f>'Passo 02 e 03'!O16</f>
        <v>0</v>
      </c>
      <c r="M16" s="126"/>
      <c r="N16" s="163">
        <f>'Passo 04'!G16</f>
        <v>0</v>
      </c>
      <c r="O16" s="164">
        <f>'Passo 04'!K16</f>
        <v>0</v>
      </c>
      <c r="P16" s="165" t="str">
        <f>'Passo 04'!O16</f>
        <v/>
      </c>
      <c r="Q16" s="150" t="str">
        <f>'Passo 04'!P16</f>
        <v/>
      </c>
      <c r="R16" s="111"/>
    </row>
    <row r="17" spans="1:18" ht="45" customHeight="1">
      <c r="A17" s="55">
        <v>12</v>
      </c>
      <c r="B17" s="124">
        <f>'Passo 02 e 03'!C17</f>
        <v>0</v>
      </c>
      <c r="C17" s="125" t="str">
        <f>'Passo 02 e 03'!F17</f>
        <v/>
      </c>
      <c r="D17" s="124">
        <f>'Passo 02 e 03'!H17</f>
        <v>0</v>
      </c>
      <c r="E17" s="125">
        <f>'Passo 02 e 03'!J17</f>
        <v>0</v>
      </c>
      <c r="F17" s="126"/>
      <c r="G17" s="155" t="str">
        <f t="shared" si="0"/>
        <v>-</v>
      </c>
      <c r="H17" s="156" t="str">
        <f>IF(G17="-","-",
IF(AND(G17&gt;=Apoio!$O$21,G17&lt;Apoio!$Q$21),Apoio!$L$21,
IF(AND(G17&gt;=Apoio!$O$22,G17&lt;Apoio!$Q$22),Apoio!$L$22,
IF(AND(G17&gt;=Apoio!$O$23,G17&lt;Apoio!$Q$23),Apoio!$L$23,
IF(AND(G17&gt;=Apoio!$O$24,G17&lt;Apoio!$Q$24),Apoio!$L$24,
IF(AND(G17&gt;=Apoio!$O$25,G17&lt;Apoio!$Q$25),Apoio!$L$25,
IF(G17&gt;=Apoio!$O$26,Apoio!$L$26)))))))</f>
        <v>-</v>
      </c>
      <c r="I17" s="126"/>
      <c r="J17" s="157" t="str">
        <f>'Passo 02 e 03'!R17</f>
        <v/>
      </c>
      <c r="K17" s="128" t="str">
        <f>'Passo 02 e 03'!S17</f>
        <v/>
      </c>
      <c r="L17" s="156">
        <f>'Passo 02 e 03'!O17</f>
        <v>0</v>
      </c>
      <c r="M17" s="126"/>
      <c r="N17" s="158">
        <f>'Passo 04'!G17</f>
        <v>0</v>
      </c>
      <c r="O17" s="159">
        <f>'Passo 04'!K17</f>
        <v>0</v>
      </c>
      <c r="P17" s="160" t="str">
        <f>'Passo 04'!O17</f>
        <v/>
      </c>
      <c r="Q17" s="156" t="str">
        <f>'Passo 04'!P17</f>
        <v/>
      </c>
      <c r="R17" s="111"/>
    </row>
    <row r="18" spans="1:18" ht="45" customHeight="1">
      <c r="A18" s="55">
        <v>13</v>
      </c>
      <c r="B18" s="161">
        <f>'Passo 02 e 03'!C18</f>
        <v>0</v>
      </c>
      <c r="C18" s="117" t="str">
        <f>'Passo 02 e 03'!F18</f>
        <v/>
      </c>
      <c r="D18" s="131">
        <f>'Passo 02 e 03'!H18</f>
        <v>0</v>
      </c>
      <c r="E18" s="162">
        <f>'Passo 02 e 03'!J18</f>
        <v>0</v>
      </c>
      <c r="F18" s="126"/>
      <c r="G18" s="149" t="str">
        <f t="shared" si="0"/>
        <v>-</v>
      </c>
      <c r="H18" s="150" t="str">
        <f>IF(G18="-","-",
IF(AND(G18&gt;=Apoio!$O$21,G18&lt;Apoio!$Q$21),Apoio!$L$21,
IF(AND(G18&gt;=Apoio!$O$22,G18&lt;Apoio!$Q$22),Apoio!$L$22,
IF(AND(G18&gt;=Apoio!$O$23,G18&lt;Apoio!$Q$23),Apoio!$L$23,
IF(AND(G18&gt;=Apoio!$O$24,G18&lt;Apoio!$Q$24),Apoio!$L$24,
IF(AND(G18&gt;=Apoio!$O$25,G18&lt;Apoio!$Q$25),Apoio!$L$25,
IF(G18&gt;=Apoio!$O$26,Apoio!$L$26)))))))</f>
        <v>-</v>
      </c>
      <c r="I18" s="126"/>
      <c r="J18" s="151" t="str">
        <f>'Passo 02 e 03'!R18</f>
        <v/>
      </c>
      <c r="K18" s="120" t="str">
        <f>'Passo 02 e 03'!S18</f>
        <v/>
      </c>
      <c r="L18" s="150">
        <f>'Passo 02 e 03'!O18</f>
        <v>0</v>
      </c>
      <c r="M18" s="126"/>
      <c r="N18" s="163">
        <f>'Passo 04'!G18</f>
        <v>0</v>
      </c>
      <c r="O18" s="164">
        <f>'Passo 04'!K18</f>
        <v>0</v>
      </c>
      <c r="P18" s="165" t="str">
        <f>'Passo 04'!O18</f>
        <v/>
      </c>
      <c r="Q18" s="150" t="str">
        <f>'Passo 04'!P18</f>
        <v/>
      </c>
      <c r="R18" s="111"/>
    </row>
    <row r="19" spans="1:18" ht="45" customHeight="1">
      <c r="A19" s="55">
        <v>14</v>
      </c>
      <c r="B19" s="124">
        <f>'Passo 02 e 03'!C19</f>
        <v>0</v>
      </c>
      <c r="C19" s="125" t="str">
        <f>'Passo 02 e 03'!F19</f>
        <v/>
      </c>
      <c r="D19" s="124">
        <f>'Passo 02 e 03'!H19</f>
        <v>0</v>
      </c>
      <c r="E19" s="125">
        <f>'Passo 02 e 03'!J19</f>
        <v>0</v>
      </c>
      <c r="F19" s="126"/>
      <c r="G19" s="155" t="str">
        <f t="shared" si="0"/>
        <v>-</v>
      </c>
      <c r="H19" s="156" t="str">
        <f>IF(G19="-","-",
IF(AND(G19&gt;=Apoio!$O$21,G19&lt;Apoio!$Q$21),Apoio!$L$21,
IF(AND(G19&gt;=Apoio!$O$22,G19&lt;Apoio!$Q$22),Apoio!$L$22,
IF(AND(G19&gt;=Apoio!$O$23,G19&lt;Apoio!$Q$23),Apoio!$L$23,
IF(AND(G19&gt;=Apoio!$O$24,G19&lt;Apoio!$Q$24),Apoio!$L$24,
IF(AND(G19&gt;=Apoio!$O$25,G19&lt;Apoio!$Q$25),Apoio!$L$25,
IF(G19&gt;=Apoio!$O$26,Apoio!$L$26)))))))</f>
        <v>-</v>
      </c>
      <c r="I19" s="126"/>
      <c r="J19" s="157" t="str">
        <f>'Passo 02 e 03'!R19</f>
        <v/>
      </c>
      <c r="K19" s="128" t="str">
        <f>'Passo 02 e 03'!S19</f>
        <v/>
      </c>
      <c r="L19" s="156">
        <f>'Passo 02 e 03'!O19</f>
        <v>0</v>
      </c>
      <c r="M19" s="126"/>
      <c r="N19" s="158">
        <f>'Passo 04'!G19</f>
        <v>0</v>
      </c>
      <c r="O19" s="159">
        <f>'Passo 04'!K19</f>
        <v>0</v>
      </c>
      <c r="P19" s="160" t="str">
        <f>'Passo 04'!O19</f>
        <v/>
      </c>
      <c r="Q19" s="156" t="str">
        <f>'Passo 04'!P19</f>
        <v/>
      </c>
      <c r="R19" s="111"/>
    </row>
    <row r="20" spans="1:18" ht="45" customHeight="1">
      <c r="A20" s="55">
        <v>15</v>
      </c>
      <c r="B20" s="161">
        <f>'Passo 02 e 03'!C20</f>
        <v>0</v>
      </c>
      <c r="C20" s="117" t="str">
        <f>'Passo 02 e 03'!F20</f>
        <v/>
      </c>
      <c r="D20" s="131">
        <f>'Passo 02 e 03'!H20</f>
        <v>0</v>
      </c>
      <c r="E20" s="162">
        <f>'Passo 02 e 03'!J20</f>
        <v>0</v>
      </c>
      <c r="F20" s="126"/>
      <c r="G20" s="149" t="str">
        <f t="shared" si="0"/>
        <v>-</v>
      </c>
      <c r="H20" s="150" t="str">
        <f>IF(G20="-","-",
IF(AND(G20&gt;=Apoio!$O$21,G20&lt;Apoio!$Q$21),Apoio!$L$21,
IF(AND(G20&gt;=Apoio!$O$22,G20&lt;Apoio!$Q$22),Apoio!$L$22,
IF(AND(G20&gt;=Apoio!$O$23,G20&lt;Apoio!$Q$23),Apoio!$L$23,
IF(AND(G20&gt;=Apoio!$O$24,G20&lt;Apoio!$Q$24),Apoio!$L$24,
IF(AND(G20&gt;=Apoio!$O$25,G20&lt;Apoio!$Q$25),Apoio!$L$25,
IF(G20&gt;=Apoio!$O$26,Apoio!$L$26)))))))</f>
        <v>-</v>
      </c>
      <c r="I20" s="126"/>
      <c r="J20" s="151" t="str">
        <f>'Passo 02 e 03'!R20</f>
        <v/>
      </c>
      <c r="K20" s="120" t="str">
        <f>'Passo 02 e 03'!S20</f>
        <v/>
      </c>
      <c r="L20" s="150">
        <f>'Passo 02 e 03'!O20</f>
        <v>0</v>
      </c>
      <c r="M20" s="126"/>
      <c r="N20" s="163">
        <f>'Passo 04'!G20</f>
        <v>0</v>
      </c>
      <c r="O20" s="164">
        <f>'Passo 04'!K20</f>
        <v>0</v>
      </c>
      <c r="P20" s="165" t="str">
        <f>'Passo 04'!O20</f>
        <v/>
      </c>
      <c r="Q20" s="150" t="str">
        <f>'Passo 04'!P20</f>
        <v/>
      </c>
      <c r="R20" s="111"/>
    </row>
    <row r="21" spans="1:18" ht="45" customHeight="1">
      <c r="A21" s="55">
        <v>16</v>
      </c>
      <c r="B21" s="124">
        <f>'Passo 02 e 03'!C21</f>
        <v>0</v>
      </c>
      <c r="C21" s="125" t="str">
        <f>'Passo 02 e 03'!F21</f>
        <v/>
      </c>
      <c r="D21" s="124">
        <f>'Passo 02 e 03'!H21</f>
        <v>0</v>
      </c>
      <c r="E21" s="125">
        <f>'Passo 02 e 03'!J21</f>
        <v>0</v>
      </c>
      <c r="F21" s="126"/>
      <c r="G21" s="155" t="str">
        <f t="shared" si="0"/>
        <v>-</v>
      </c>
      <c r="H21" s="156" t="str">
        <f>IF(G21="-","-",
IF(AND(G21&gt;=Apoio!$O$21,G21&lt;Apoio!$Q$21),Apoio!$L$21,
IF(AND(G21&gt;=Apoio!$O$22,G21&lt;Apoio!$Q$22),Apoio!$L$22,
IF(AND(G21&gt;=Apoio!$O$23,G21&lt;Apoio!$Q$23),Apoio!$L$23,
IF(AND(G21&gt;=Apoio!$O$24,G21&lt;Apoio!$Q$24),Apoio!$L$24,
IF(AND(G21&gt;=Apoio!$O$25,G21&lt;Apoio!$Q$25),Apoio!$L$25,
IF(G21&gt;=Apoio!$O$26,Apoio!$L$26)))))))</f>
        <v>-</v>
      </c>
      <c r="I21" s="126"/>
      <c r="J21" s="157" t="str">
        <f>'Passo 02 e 03'!R21</f>
        <v/>
      </c>
      <c r="K21" s="128" t="str">
        <f>'Passo 02 e 03'!S21</f>
        <v/>
      </c>
      <c r="L21" s="156">
        <f>'Passo 02 e 03'!O21</f>
        <v>0</v>
      </c>
      <c r="M21" s="126"/>
      <c r="N21" s="158">
        <f>'Passo 04'!G21</f>
        <v>0</v>
      </c>
      <c r="O21" s="159">
        <f>'Passo 04'!K21</f>
        <v>0</v>
      </c>
      <c r="P21" s="160" t="str">
        <f>'Passo 04'!O21</f>
        <v/>
      </c>
      <c r="Q21" s="156" t="str">
        <f>'Passo 04'!P21</f>
        <v/>
      </c>
      <c r="R21" s="111"/>
    </row>
    <row r="22" spans="1:18" ht="45" customHeight="1">
      <c r="A22" s="55">
        <v>17</v>
      </c>
      <c r="B22" s="161">
        <f>'Passo 02 e 03'!C22</f>
        <v>0</v>
      </c>
      <c r="C22" s="117" t="str">
        <f>'Passo 02 e 03'!F22</f>
        <v/>
      </c>
      <c r="D22" s="131">
        <f>'Passo 02 e 03'!H22</f>
        <v>0</v>
      </c>
      <c r="E22" s="162">
        <f>'Passo 02 e 03'!J22</f>
        <v>0</v>
      </c>
      <c r="F22" s="126"/>
      <c r="G22" s="149" t="str">
        <f t="shared" si="0"/>
        <v>-</v>
      </c>
      <c r="H22" s="150" t="str">
        <f>IF(G22="-","-",
IF(AND(G22&gt;=Apoio!$O$21,G22&lt;Apoio!$Q$21),Apoio!$L$21,
IF(AND(G22&gt;=Apoio!$O$22,G22&lt;Apoio!$Q$22),Apoio!$L$22,
IF(AND(G22&gt;=Apoio!$O$23,G22&lt;Apoio!$Q$23),Apoio!$L$23,
IF(AND(G22&gt;=Apoio!$O$24,G22&lt;Apoio!$Q$24),Apoio!$L$24,
IF(AND(G22&gt;=Apoio!$O$25,G22&lt;Apoio!$Q$25),Apoio!$L$25,
IF(G22&gt;=Apoio!$O$26,Apoio!$L$26)))))))</f>
        <v>-</v>
      </c>
      <c r="I22" s="126"/>
      <c r="J22" s="151" t="str">
        <f>'Passo 02 e 03'!R22</f>
        <v/>
      </c>
      <c r="K22" s="120" t="str">
        <f>'Passo 02 e 03'!S22</f>
        <v/>
      </c>
      <c r="L22" s="150">
        <f>'Passo 02 e 03'!O22</f>
        <v>0</v>
      </c>
      <c r="M22" s="126"/>
      <c r="N22" s="163">
        <f>'Passo 04'!G22</f>
        <v>0</v>
      </c>
      <c r="O22" s="164">
        <f>'Passo 04'!K22</f>
        <v>0</v>
      </c>
      <c r="P22" s="165" t="str">
        <f>'Passo 04'!O22</f>
        <v/>
      </c>
      <c r="Q22" s="150" t="str">
        <f>'Passo 04'!P22</f>
        <v/>
      </c>
      <c r="R22" s="111"/>
    </row>
    <row r="23" spans="1:18" ht="45" customHeight="1">
      <c r="A23" s="55">
        <v>18</v>
      </c>
      <c r="B23" s="124">
        <f>'Passo 02 e 03'!C23</f>
        <v>0</v>
      </c>
      <c r="C23" s="125" t="str">
        <f>'Passo 02 e 03'!F23</f>
        <v/>
      </c>
      <c r="D23" s="124">
        <f>'Passo 02 e 03'!H23</f>
        <v>0</v>
      </c>
      <c r="E23" s="125">
        <f>'Passo 02 e 03'!J23</f>
        <v>0</v>
      </c>
      <c r="F23" s="126"/>
      <c r="G23" s="155" t="str">
        <f t="shared" si="0"/>
        <v>-</v>
      </c>
      <c r="H23" s="156" t="str">
        <f>IF(G23="-","-",
IF(AND(G23&gt;=Apoio!$O$21,G23&lt;Apoio!$Q$21),Apoio!$L$21,
IF(AND(G23&gt;=Apoio!$O$22,G23&lt;Apoio!$Q$22),Apoio!$L$22,
IF(AND(G23&gt;=Apoio!$O$23,G23&lt;Apoio!$Q$23),Apoio!$L$23,
IF(AND(G23&gt;=Apoio!$O$24,G23&lt;Apoio!$Q$24),Apoio!$L$24,
IF(AND(G23&gt;=Apoio!$O$25,G23&lt;Apoio!$Q$25),Apoio!$L$25,
IF(G23&gt;=Apoio!$O$26,Apoio!$L$26)))))))</f>
        <v>-</v>
      </c>
      <c r="I23" s="126"/>
      <c r="J23" s="157" t="str">
        <f>'Passo 02 e 03'!R23</f>
        <v/>
      </c>
      <c r="K23" s="128" t="str">
        <f>'Passo 02 e 03'!S23</f>
        <v/>
      </c>
      <c r="L23" s="156">
        <f>'Passo 02 e 03'!O23</f>
        <v>0</v>
      </c>
      <c r="M23" s="126"/>
      <c r="N23" s="158">
        <f>'Passo 04'!G23</f>
        <v>0</v>
      </c>
      <c r="O23" s="159">
        <f>'Passo 04'!K23</f>
        <v>0</v>
      </c>
      <c r="P23" s="160" t="str">
        <f>'Passo 04'!O23</f>
        <v/>
      </c>
      <c r="Q23" s="156" t="str">
        <f>'Passo 04'!P23</f>
        <v/>
      </c>
      <c r="R23" s="111"/>
    </row>
    <row r="24" spans="1:18" ht="45" customHeight="1">
      <c r="A24" s="55">
        <v>19</v>
      </c>
      <c r="B24" s="161">
        <f>'Passo 02 e 03'!C24</f>
        <v>0</v>
      </c>
      <c r="C24" s="117" t="str">
        <f>'Passo 02 e 03'!F24</f>
        <v/>
      </c>
      <c r="D24" s="131">
        <f>'Passo 02 e 03'!H24</f>
        <v>0</v>
      </c>
      <c r="E24" s="162">
        <f>'Passo 02 e 03'!J24</f>
        <v>0</v>
      </c>
      <c r="F24" s="126"/>
      <c r="G24" s="149" t="str">
        <f t="shared" si="0"/>
        <v>-</v>
      </c>
      <c r="H24" s="150" t="str">
        <f>IF(G24="-","-",
IF(AND(G24&gt;=Apoio!$O$21,G24&lt;Apoio!$Q$21),Apoio!$L$21,
IF(AND(G24&gt;=Apoio!$O$22,G24&lt;Apoio!$Q$22),Apoio!$L$22,
IF(AND(G24&gt;=Apoio!$O$23,G24&lt;Apoio!$Q$23),Apoio!$L$23,
IF(AND(G24&gt;=Apoio!$O$24,G24&lt;Apoio!$Q$24),Apoio!$L$24,
IF(AND(G24&gt;=Apoio!$O$25,G24&lt;Apoio!$Q$25),Apoio!$L$25,
IF(G24&gt;=Apoio!$O$26,Apoio!$L$26)))))))</f>
        <v>-</v>
      </c>
      <c r="I24" s="126"/>
      <c r="J24" s="151" t="str">
        <f>'Passo 02 e 03'!R24</f>
        <v/>
      </c>
      <c r="K24" s="120" t="str">
        <f>'Passo 02 e 03'!S24</f>
        <v/>
      </c>
      <c r="L24" s="150">
        <f>'Passo 02 e 03'!O24</f>
        <v>0</v>
      </c>
      <c r="M24" s="126"/>
      <c r="N24" s="163">
        <f>'Passo 04'!G24</f>
        <v>0</v>
      </c>
      <c r="O24" s="164">
        <f>'Passo 04'!K24</f>
        <v>0</v>
      </c>
      <c r="P24" s="165" t="str">
        <f>'Passo 04'!O24</f>
        <v/>
      </c>
      <c r="Q24" s="150" t="str">
        <f>'Passo 04'!P24</f>
        <v/>
      </c>
      <c r="R24" s="111"/>
    </row>
    <row r="25" spans="1:18" ht="45" customHeight="1">
      <c r="A25" s="55">
        <v>20</v>
      </c>
      <c r="B25" s="124">
        <f>'Passo 02 e 03'!C25</f>
        <v>0</v>
      </c>
      <c r="C25" s="125" t="str">
        <f>'Passo 02 e 03'!F25</f>
        <v/>
      </c>
      <c r="D25" s="124">
        <f>'Passo 02 e 03'!H25</f>
        <v>0</v>
      </c>
      <c r="E25" s="125">
        <f>'Passo 02 e 03'!J25</f>
        <v>0</v>
      </c>
      <c r="F25" s="126"/>
      <c r="G25" s="155" t="str">
        <f t="shared" si="0"/>
        <v>-</v>
      </c>
      <c r="H25" s="156" t="str">
        <f>IF(G25="-","-",
IF(AND(G25&gt;=Apoio!$O$21,G25&lt;Apoio!$Q$21),Apoio!$L$21,
IF(AND(G25&gt;=Apoio!$O$22,G25&lt;Apoio!$Q$22),Apoio!$L$22,
IF(AND(G25&gt;=Apoio!$O$23,G25&lt;Apoio!$Q$23),Apoio!$L$23,
IF(AND(G25&gt;=Apoio!$O$24,G25&lt;Apoio!$Q$24),Apoio!$L$24,
IF(AND(G25&gt;=Apoio!$O$25,G25&lt;Apoio!$Q$25),Apoio!$L$25,
IF(G25&gt;=Apoio!$O$26,Apoio!$L$26)))))))</f>
        <v>-</v>
      </c>
      <c r="I25" s="126"/>
      <c r="J25" s="157" t="str">
        <f>'Passo 02 e 03'!R25</f>
        <v/>
      </c>
      <c r="K25" s="128" t="str">
        <f>'Passo 02 e 03'!S25</f>
        <v/>
      </c>
      <c r="L25" s="156">
        <f>'Passo 02 e 03'!O25</f>
        <v>0</v>
      </c>
      <c r="M25" s="126"/>
      <c r="N25" s="158">
        <f>'Passo 04'!G25</f>
        <v>0</v>
      </c>
      <c r="O25" s="159">
        <f>'Passo 04'!K25</f>
        <v>0</v>
      </c>
      <c r="P25" s="160" t="str">
        <f>'Passo 04'!O25</f>
        <v/>
      </c>
      <c r="Q25" s="156" t="str">
        <f>'Passo 04'!P25</f>
        <v/>
      </c>
      <c r="R25" s="111"/>
    </row>
    <row r="26" spans="1:18" ht="45" customHeight="1">
      <c r="A26" s="55">
        <v>21</v>
      </c>
      <c r="B26" s="161">
        <f>'Passo 02 e 03'!C26</f>
        <v>0</v>
      </c>
      <c r="C26" s="117" t="str">
        <f>'Passo 02 e 03'!F26</f>
        <v/>
      </c>
      <c r="D26" s="131">
        <f>'Passo 02 e 03'!H26</f>
        <v>0</v>
      </c>
      <c r="E26" s="162">
        <f>'Passo 02 e 03'!J26</f>
        <v>0</v>
      </c>
      <c r="F26" s="126"/>
      <c r="G26" s="149" t="str">
        <f t="shared" si="0"/>
        <v>-</v>
      </c>
      <c r="H26" s="150" t="str">
        <f>IF(G26="-","-",
IF(AND(G26&gt;=Apoio!$O$21,G26&lt;Apoio!$Q$21),Apoio!$L$21,
IF(AND(G26&gt;=Apoio!$O$22,G26&lt;Apoio!$Q$22),Apoio!$L$22,
IF(AND(G26&gt;=Apoio!$O$23,G26&lt;Apoio!$Q$23),Apoio!$L$23,
IF(AND(G26&gt;=Apoio!$O$24,G26&lt;Apoio!$Q$24),Apoio!$L$24,
IF(AND(G26&gt;=Apoio!$O$25,G26&lt;Apoio!$Q$25),Apoio!$L$25,
IF(G26&gt;=Apoio!$O$26,Apoio!$L$26)))))))</f>
        <v>-</v>
      </c>
      <c r="I26" s="126"/>
      <c r="J26" s="151" t="str">
        <f>'Passo 02 e 03'!R26</f>
        <v/>
      </c>
      <c r="K26" s="120" t="str">
        <f>'Passo 02 e 03'!S26</f>
        <v/>
      </c>
      <c r="L26" s="150">
        <f>'Passo 02 e 03'!O26</f>
        <v>0</v>
      </c>
      <c r="M26" s="126"/>
      <c r="N26" s="163">
        <f>'Passo 04'!G26</f>
        <v>0</v>
      </c>
      <c r="O26" s="164">
        <f>'Passo 04'!K26</f>
        <v>0</v>
      </c>
      <c r="P26" s="165" t="str">
        <f>'Passo 04'!O26</f>
        <v/>
      </c>
      <c r="Q26" s="150" t="str">
        <f>'Passo 04'!P26</f>
        <v/>
      </c>
      <c r="R26" s="111"/>
    </row>
    <row r="27" spans="1:18" ht="45" customHeight="1">
      <c r="A27" s="55">
        <v>22</v>
      </c>
      <c r="B27" s="124">
        <f>'Passo 02 e 03'!C27</f>
        <v>0</v>
      </c>
      <c r="C27" s="125" t="str">
        <f>'Passo 02 e 03'!F27</f>
        <v/>
      </c>
      <c r="D27" s="124">
        <f>'Passo 02 e 03'!H27</f>
        <v>0</v>
      </c>
      <c r="E27" s="125">
        <f>'Passo 02 e 03'!J27</f>
        <v>0</v>
      </c>
      <c r="F27" s="126"/>
      <c r="G27" s="155" t="str">
        <f t="shared" si="0"/>
        <v>-</v>
      </c>
      <c r="H27" s="156" t="str">
        <f>IF(G27="-","-",
IF(AND(G27&gt;=Apoio!$O$21,G27&lt;Apoio!$Q$21),Apoio!$L$21,
IF(AND(G27&gt;=Apoio!$O$22,G27&lt;Apoio!$Q$22),Apoio!$L$22,
IF(AND(G27&gt;=Apoio!$O$23,G27&lt;Apoio!$Q$23),Apoio!$L$23,
IF(AND(G27&gt;=Apoio!$O$24,G27&lt;Apoio!$Q$24),Apoio!$L$24,
IF(AND(G27&gt;=Apoio!$O$25,G27&lt;Apoio!$Q$25),Apoio!$L$25,
IF(G27&gt;=Apoio!$O$26,Apoio!$L$26)))))))</f>
        <v>-</v>
      </c>
      <c r="I27" s="126"/>
      <c r="J27" s="157" t="str">
        <f>'Passo 02 e 03'!R27</f>
        <v/>
      </c>
      <c r="K27" s="128" t="str">
        <f>'Passo 02 e 03'!S27</f>
        <v/>
      </c>
      <c r="L27" s="156">
        <f>'Passo 02 e 03'!O27</f>
        <v>0</v>
      </c>
      <c r="M27" s="126"/>
      <c r="N27" s="158">
        <f>'Passo 04'!G27</f>
        <v>0</v>
      </c>
      <c r="O27" s="159">
        <f>'Passo 04'!K27</f>
        <v>0</v>
      </c>
      <c r="P27" s="160" t="str">
        <f>'Passo 04'!O27</f>
        <v/>
      </c>
      <c r="Q27" s="156" t="str">
        <f>'Passo 04'!P27</f>
        <v/>
      </c>
      <c r="R27" s="111"/>
    </row>
    <row r="28" spans="1:18" ht="45" customHeight="1">
      <c r="A28" s="55">
        <v>23</v>
      </c>
      <c r="B28" s="161">
        <f>'Passo 02 e 03'!C28</f>
        <v>0</v>
      </c>
      <c r="C28" s="117" t="str">
        <f>'Passo 02 e 03'!F28</f>
        <v/>
      </c>
      <c r="D28" s="131">
        <f>'Passo 02 e 03'!H28</f>
        <v>0</v>
      </c>
      <c r="E28" s="162">
        <f>'Passo 02 e 03'!J28</f>
        <v>0</v>
      </c>
      <c r="F28" s="126"/>
      <c r="G28" s="149" t="str">
        <f t="shared" si="0"/>
        <v>-</v>
      </c>
      <c r="H28" s="150" t="str">
        <f>IF(G28="-","-",
IF(AND(G28&gt;=Apoio!$O$21,G28&lt;Apoio!$Q$21),Apoio!$L$21,
IF(AND(G28&gt;=Apoio!$O$22,G28&lt;Apoio!$Q$22),Apoio!$L$22,
IF(AND(G28&gt;=Apoio!$O$23,G28&lt;Apoio!$Q$23),Apoio!$L$23,
IF(AND(G28&gt;=Apoio!$O$24,G28&lt;Apoio!$Q$24),Apoio!$L$24,
IF(AND(G28&gt;=Apoio!$O$25,G28&lt;Apoio!$Q$25),Apoio!$L$25,
IF(G28&gt;=Apoio!$O$26,Apoio!$L$26)))))))</f>
        <v>-</v>
      </c>
      <c r="I28" s="126"/>
      <c r="J28" s="151" t="str">
        <f>'Passo 02 e 03'!R28</f>
        <v/>
      </c>
      <c r="K28" s="120" t="str">
        <f>'Passo 02 e 03'!S28</f>
        <v/>
      </c>
      <c r="L28" s="150">
        <f>'Passo 02 e 03'!O28</f>
        <v>0</v>
      </c>
      <c r="M28" s="126"/>
      <c r="N28" s="163">
        <f>'Passo 04'!G28</f>
        <v>0</v>
      </c>
      <c r="O28" s="164">
        <f>'Passo 04'!K28</f>
        <v>0</v>
      </c>
      <c r="P28" s="165" t="str">
        <f>'Passo 04'!O28</f>
        <v/>
      </c>
      <c r="Q28" s="150" t="str">
        <f>'Passo 04'!P28</f>
        <v/>
      </c>
      <c r="R28" s="111"/>
    </row>
    <row r="29" spans="1:18" ht="45" customHeight="1">
      <c r="A29" s="55">
        <v>24</v>
      </c>
      <c r="B29" s="124">
        <f>'Passo 02 e 03'!C29</f>
        <v>0</v>
      </c>
      <c r="C29" s="125" t="str">
        <f>'Passo 02 e 03'!F29</f>
        <v/>
      </c>
      <c r="D29" s="124">
        <f>'Passo 02 e 03'!H29</f>
        <v>0</v>
      </c>
      <c r="E29" s="125">
        <f>'Passo 02 e 03'!J29</f>
        <v>0</v>
      </c>
      <c r="F29" s="126"/>
      <c r="G29" s="155" t="str">
        <f t="shared" si="0"/>
        <v>-</v>
      </c>
      <c r="H29" s="156" t="str">
        <f>IF(G29="-","-",
IF(AND(G29&gt;=Apoio!$O$21,G29&lt;Apoio!$Q$21),Apoio!$L$21,
IF(AND(G29&gt;=Apoio!$O$22,G29&lt;Apoio!$Q$22),Apoio!$L$22,
IF(AND(G29&gt;=Apoio!$O$23,G29&lt;Apoio!$Q$23),Apoio!$L$23,
IF(AND(G29&gt;=Apoio!$O$24,G29&lt;Apoio!$Q$24),Apoio!$L$24,
IF(AND(G29&gt;=Apoio!$O$25,G29&lt;Apoio!$Q$25),Apoio!$L$25,
IF(G29&gt;=Apoio!$O$26,Apoio!$L$26)))))))</f>
        <v>-</v>
      </c>
      <c r="I29" s="126"/>
      <c r="J29" s="157" t="str">
        <f>'Passo 02 e 03'!R29</f>
        <v/>
      </c>
      <c r="K29" s="128" t="str">
        <f>'Passo 02 e 03'!S29</f>
        <v/>
      </c>
      <c r="L29" s="156">
        <f>'Passo 02 e 03'!O29</f>
        <v>0</v>
      </c>
      <c r="M29" s="126"/>
      <c r="N29" s="158">
        <f>'Passo 04'!G29</f>
        <v>0</v>
      </c>
      <c r="O29" s="159">
        <f>'Passo 04'!K29</f>
        <v>0</v>
      </c>
      <c r="P29" s="160" t="str">
        <f>'Passo 04'!O29</f>
        <v/>
      </c>
      <c r="Q29" s="156" t="str">
        <f>'Passo 04'!P29</f>
        <v/>
      </c>
      <c r="R29" s="111"/>
    </row>
    <row r="30" spans="1:18" ht="45" customHeight="1">
      <c r="A30" s="55">
        <v>25</v>
      </c>
      <c r="B30" s="161">
        <f>'Passo 02 e 03'!C30</f>
        <v>0</v>
      </c>
      <c r="C30" s="117" t="str">
        <f>'Passo 02 e 03'!F30</f>
        <v/>
      </c>
      <c r="D30" s="131">
        <f>'Passo 02 e 03'!H30</f>
        <v>0</v>
      </c>
      <c r="E30" s="162">
        <f>'Passo 02 e 03'!J30</f>
        <v>0</v>
      </c>
      <c r="F30" s="126"/>
      <c r="G30" s="149" t="str">
        <f t="shared" si="0"/>
        <v>-</v>
      </c>
      <c r="H30" s="150" t="str">
        <f>IF(G30="-","-",
IF(AND(G30&gt;=Apoio!$O$21,G30&lt;Apoio!$Q$21),Apoio!$L$21,
IF(AND(G30&gt;=Apoio!$O$22,G30&lt;Apoio!$Q$22),Apoio!$L$22,
IF(AND(G30&gt;=Apoio!$O$23,G30&lt;Apoio!$Q$23),Apoio!$L$23,
IF(AND(G30&gt;=Apoio!$O$24,G30&lt;Apoio!$Q$24),Apoio!$L$24,
IF(AND(G30&gt;=Apoio!$O$25,G30&lt;Apoio!$Q$25),Apoio!$L$25,
IF(G30&gt;=Apoio!$O$26,Apoio!$L$26)))))))</f>
        <v>-</v>
      </c>
      <c r="I30" s="126"/>
      <c r="J30" s="151" t="str">
        <f>'Passo 02 e 03'!R30</f>
        <v/>
      </c>
      <c r="K30" s="120" t="str">
        <f>'Passo 02 e 03'!S30</f>
        <v/>
      </c>
      <c r="L30" s="150">
        <f>'Passo 02 e 03'!O30</f>
        <v>0</v>
      </c>
      <c r="M30" s="126"/>
      <c r="N30" s="163">
        <f>'Passo 04'!G30</f>
        <v>0</v>
      </c>
      <c r="O30" s="164">
        <f>'Passo 04'!K30</f>
        <v>0</v>
      </c>
      <c r="P30" s="165" t="str">
        <f>'Passo 04'!O30</f>
        <v/>
      </c>
      <c r="Q30" s="150" t="str">
        <f>'Passo 04'!P30</f>
        <v/>
      </c>
      <c r="R30" s="111"/>
    </row>
    <row r="31" spans="1:18" ht="45" customHeight="1">
      <c r="A31" s="55">
        <v>26</v>
      </c>
      <c r="B31" s="124">
        <f>'Passo 02 e 03'!C31</f>
        <v>0</v>
      </c>
      <c r="C31" s="125" t="str">
        <f>'Passo 02 e 03'!F31</f>
        <v/>
      </c>
      <c r="D31" s="124">
        <f>'Passo 02 e 03'!H31</f>
        <v>0</v>
      </c>
      <c r="E31" s="125">
        <f>'Passo 02 e 03'!J31</f>
        <v>0</v>
      </c>
      <c r="F31" s="126"/>
      <c r="G31" s="155" t="str">
        <f t="shared" si="0"/>
        <v>-</v>
      </c>
      <c r="H31" s="156" t="str">
        <f>IF(G31="-","-",
IF(AND(G31&gt;=Apoio!$O$21,G31&lt;Apoio!$Q$21),Apoio!$L$21,
IF(AND(G31&gt;=Apoio!$O$22,G31&lt;Apoio!$Q$22),Apoio!$L$22,
IF(AND(G31&gt;=Apoio!$O$23,G31&lt;Apoio!$Q$23),Apoio!$L$23,
IF(AND(G31&gt;=Apoio!$O$24,G31&lt;Apoio!$Q$24),Apoio!$L$24,
IF(AND(G31&gt;=Apoio!$O$25,G31&lt;Apoio!$Q$25),Apoio!$L$25,
IF(G31&gt;=Apoio!$O$26,Apoio!$L$26)))))))</f>
        <v>-</v>
      </c>
      <c r="I31" s="126"/>
      <c r="J31" s="157" t="str">
        <f>'Passo 02 e 03'!R31</f>
        <v/>
      </c>
      <c r="K31" s="128" t="str">
        <f>'Passo 02 e 03'!S31</f>
        <v/>
      </c>
      <c r="L31" s="156">
        <f>'Passo 02 e 03'!O31</f>
        <v>0</v>
      </c>
      <c r="M31" s="126"/>
      <c r="N31" s="158">
        <f>'Passo 04'!G31</f>
        <v>0</v>
      </c>
      <c r="O31" s="159">
        <f>'Passo 04'!K31</f>
        <v>0</v>
      </c>
      <c r="P31" s="160" t="str">
        <f>'Passo 04'!O31</f>
        <v/>
      </c>
      <c r="Q31" s="156" t="str">
        <f>'Passo 04'!P31</f>
        <v/>
      </c>
      <c r="R31" s="111"/>
    </row>
    <row r="32" spans="1:18" ht="45" customHeight="1">
      <c r="A32" s="55">
        <v>27</v>
      </c>
      <c r="B32" s="161">
        <f>'Passo 02 e 03'!C32</f>
        <v>0</v>
      </c>
      <c r="C32" s="117" t="str">
        <f>'Passo 02 e 03'!F32</f>
        <v/>
      </c>
      <c r="D32" s="131">
        <f>'Passo 02 e 03'!H32</f>
        <v>0</v>
      </c>
      <c r="E32" s="162">
        <f>'Passo 02 e 03'!J32</f>
        <v>0</v>
      </c>
      <c r="F32" s="126"/>
      <c r="G32" s="149" t="str">
        <f t="shared" si="0"/>
        <v>-</v>
      </c>
      <c r="H32" s="150" t="str">
        <f>IF(G32="-","-",
IF(AND(G32&gt;=Apoio!$O$21,G32&lt;Apoio!$Q$21),Apoio!$L$21,
IF(AND(G32&gt;=Apoio!$O$22,G32&lt;Apoio!$Q$22),Apoio!$L$22,
IF(AND(G32&gt;=Apoio!$O$23,G32&lt;Apoio!$Q$23),Apoio!$L$23,
IF(AND(G32&gt;=Apoio!$O$24,G32&lt;Apoio!$Q$24),Apoio!$L$24,
IF(AND(G32&gt;=Apoio!$O$25,G32&lt;Apoio!$Q$25),Apoio!$L$25,
IF(G32&gt;=Apoio!$O$26,Apoio!$L$26)))))))</f>
        <v>-</v>
      </c>
      <c r="I32" s="126"/>
      <c r="J32" s="151" t="str">
        <f>'Passo 02 e 03'!R32</f>
        <v/>
      </c>
      <c r="K32" s="120" t="str">
        <f>'Passo 02 e 03'!S32</f>
        <v/>
      </c>
      <c r="L32" s="150">
        <f>'Passo 02 e 03'!O32</f>
        <v>0</v>
      </c>
      <c r="M32" s="126"/>
      <c r="N32" s="163">
        <f>'Passo 04'!G32</f>
        <v>0</v>
      </c>
      <c r="O32" s="164">
        <f>'Passo 04'!K32</f>
        <v>0</v>
      </c>
      <c r="P32" s="165" t="str">
        <f>'Passo 04'!O32</f>
        <v/>
      </c>
      <c r="Q32" s="150" t="str">
        <f>'Passo 04'!P32</f>
        <v/>
      </c>
      <c r="R32" s="111"/>
    </row>
    <row r="33" spans="1:18" ht="45" customHeight="1">
      <c r="A33" s="55">
        <v>28</v>
      </c>
      <c r="B33" s="124">
        <f>'Passo 02 e 03'!C33</f>
        <v>0</v>
      </c>
      <c r="C33" s="125" t="str">
        <f>'Passo 02 e 03'!F33</f>
        <v/>
      </c>
      <c r="D33" s="124">
        <f>'Passo 02 e 03'!H33</f>
        <v>0</v>
      </c>
      <c r="E33" s="125">
        <f>'Passo 02 e 03'!J33</f>
        <v>0</v>
      </c>
      <c r="F33" s="126"/>
      <c r="G33" s="155" t="str">
        <f t="shared" si="0"/>
        <v>-</v>
      </c>
      <c r="H33" s="156" t="str">
        <f>IF(G33="-","-",
IF(AND(G33&gt;=Apoio!$O$21,G33&lt;Apoio!$Q$21),Apoio!$L$21,
IF(AND(G33&gt;=Apoio!$O$22,G33&lt;Apoio!$Q$22),Apoio!$L$22,
IF(AND(G33&gt;=Apoio!$O$23,G33&lt;Apoio!$Q$23),Apoio!$L$23,
IF(AND(G33&gt;=Apoio!$O$24,G33&lt;Apoio!$Q$24),Apoio!$L$24,
IF(AND(G33&gt;=Apoio!$O$25,G33&lt;Apoio!$Q$25),Apoio!$L$25,
IF(G33&gt;=Apoio!$O$26,Apoio!$L$26)))))))</f>
        <v>-</v>
      </c>
      <c r="I33" s="126"/>
      <c r="J33" s="157" t="str">
        <f>'Passo 02 e 03'!R33</f>
        <v/>
      </c>
      <c r="K33" s="128" t="str">
        <f>'Passo 02 e 03'!S33</f>
        <v/>
      </c>
      <c r="L33" s="156">
        <f>'Passo 02 e 03'!O33</f>
        <v>0</v>
      </c>
      <c r="M33" s="126"/>
      <c r="N33" s="158">
        <f>'Passo 04'!G33</f>
        <v>0</v>
      </c>
      <c r="O33" s="159">
        <f>'Passo 04'!K33</f>
        <v>0</v>
      </c>
      <c r="P33" s="160" t="str">
        <f>'Passo 04'!O33</f>
        <v/>
      </c>
      <c r="Q33" s="156" t="str">
        <f>'Passo 04'!P33</f>
        <v/>
      </c>
      <c r="R33" s="111"/>
    </row>
    <row r="34" spans="1:18" ht="45" customHeight="1">
      <c r="A34" s="55">
        <v>29</v>
      </c>
      <c r="B34" s="161">
        <f>'Passo 02 e 03'!C34</f>
        <v>0</v>
      </c>
      <c r="C34" s="117" t="str">
        <f>'Passo 02 e 03'!F34</f>
        <v/>
      </c>
      <c r="D34" s="131">
        <f>'Passo 02 e 03'!H34</f>
        <v>0</v>
      </c>
      <c r="E34" s="162">
        <f>'Passo 02 e 03'!J34</f>
        <v>0</v>
      </c>
      <c r="F34" s="126"/>
      <c r="G34" s="149" t="str">
        <f t="shared" si="0"/>
        <v>-</v>
      </c>
      <c r="H34" s="150" t="str">
        <f>IF(G34="-","-",
IF(AND(G34&gt;=Apoio!$O$21,G34&lt;Apoio!$Q$21),Apoio!$L$21,
IF(AND(G34&gt;=Apoio!$O$22,G34&lt;Apoio!$Q$22),Apoio!$L$22,
IF(AND(G34&gt;=Apoio!$O$23,G34&lt;Apoio!$Q$23),Apoio!$L$23,
IF(AND(G34&gt;=Apoio!$O$24,G34&lt;Apoio!$Q$24),Apoio!$L$24,
IF(AND(G34&gt;=Apoio!$O$25,G34&lt;Apoio!$Q$25),Apoio!$L$25,
IF(G34&gt;=Apoio!$O$26,Apoio!$L$26)))))))</f>
        <v>-</v>
      </c>
      <c r="I34" s="126"/>
      <c r="J34" s="151" t="str">
        <f>'Passo 02 e 03'!R34</f>
        <v/>
      </c>
      <c r="K34" s="120" t="str">
        <f>'Passo 02 e 03'!S34</f>
        <v/>
      </c>
      <c r="L34" s="150">
        <f>'Passo 02 e 03'!O34</f>
        <v>0</v>
      </c>
      <c r="M34" s="126"/>
      <c r="N34" s="163">
        <f>'Passo 04'!G34</f>
        <v>0</v>
      </c>
      <c r="O34" s="164">
        <f>'Passo 04'!K34</f>
        <v>0</v>
      </c>
      <c r="P34" s="165" t="str">
        <f>'Passo 04'!O34</f>
        <v/>
      </c>
      <c r="Q34" s="150" t="str">
        <f>'Passo 04'!P34</f>
        <v/>
      </c>
      <c r="R34" s="111"/>
    </row>
    <row r="35" spans="1:18" ht="45" customHeight="1">
      <c r="A35" s="55">
        <v>30</v>
      </c>
      <c r="B35" s="124">
        <f>'Passo 02 e 03'!C35</f>
        <v>0</v>
      </c>
      <c r="C35" s="125" t="str">
        <f>'Passo 02 e 03'!F35</f>
        <v/>
      </c>
      <c r="D35" s="124">
        <f>'Passo 02 e 03'!H35</f>
        <v>0</v>
      </c>
      <c r="E35" s="125">
        <f>'Passo 02 e 03'!J35</f>
        <v>0</v>
      </c>
      <c r="F35" s="126"/>
      <c r="G35" s="155" t="str">
        <f t="shared" si="0"/>
        <v>-</v>
      </c>
      <c r="H35" s="156" t="str">
        <f>IF(G35="-","-",
IF(AND(G35&gt;=Apoio!$O$21,G35&lt;Apoio!$Q$21),Apoio!$L$21,
IF(AND(G35&gt;=Apoio!$O$22,G35&lt;Apoio!$Q$22),Apoio!$L$22,
IF(AND(G35&gt;=Apoio!$O$23,G35&lt;Apoio!$Q$23),Apoio!$L$23,
IF(AND(G35&gt;=Apoio!$O$24,G35&lt;Apoio!$Q$24),Apoio!$L$24,
IF(AND(G35&gt;=Apoio!$O$25,G35&lt;Apoio!$Q$25),Apoio!$L$25,
IF(G35&gt;=Apoio!$O$26,Apoio!$L$26)))))))</f>
        <v>-</v>
      </c>
      <c r="I35" s="126"/>
      <c r="J35" s="157" t="str">
        <f>'Passo 02 e 03'!R35</f>
        <v/>
      </c>
      <c r="K35" s="128" t="str">
        <f>'Passo 02 e 03'!S35</f>
        <v/>
      </c>
      <c r="L35" s="156">
        <f>'Passo 02 e 03'!O35</f>
        <v>0</v>
      </c>
      <c r="M35" s="126"/>
      <c r="N35" s="158">
        <f>'Passo 04'!G35</f>
        <v>0</v>
      </c>
      <c r="O35" s="159">
        <f>'Passo 04'!K35</f>
        <v>0</v>
      </c>
      <c r="P35" s="160" t="str">
        <f>'Passo 04'!O35</f>
        <v/>
      </c>
      <c r="Q35" s="156" t="str">
        <f>'Passo 04'!P35</f>
        <v/>
      </c>
      <c r="R35" s="111"/>
    </row>
    <row r="36" spans="1:18" ht="45" customHeight="1">
      <c r="A36" s="55">
        <v>31</v>
      </c>
      <c r="B36" s="161">
        <f>'Passo 02 e 03'!C36</f>
        <v>0</v>
      </c>
      <c r="C36" s="117" t="str">
        <f>'Passo 02 e 03'!F36</f>
        <v/>
      </c>
      <c r="D36" s="131">
        <f>'Passo 02 e 03'!H36</f>
        <v>0</v>
      </c>
      <c r="E36" s="162">
        <f>'Passo 02 e 03'!J36</f>
        <v>0</v>
      </c>
      <c r="F36" s="126"/>
      <c r="G36" s="149" t="str">
        <f t="shared" si="0"/>
        <v>-</v>
      </c>
      <c r="H36" s="150" t="str">
        <f>IF(G36="-","-",
IF(AND(G36&gt;=Apoio!$O$21,G36&lt;Apoio!$Q$21),Apoio!$L$21,
IF(AND(G36&gt;=Apoio!$O$22,G36&lt;Apoio!$Q$22),Apoio!$L$22,
IF(AND(G36&gt;=Apoio!$O$23,G36&lt;Apoio!$Q$23),Apoio!$L$23,
IF(AND(G36&gt;=Apoio!$O$24,G36&lt;Apoio!$Q$24),Apoio!$L$24,
IF(AND(G36&gt;=Apoio!$O$25,G36&lt;Apoio!$Q$25),Apoio!$L$25,
IF(G36&gt;=Apoio!$O$26,Apoio!$L$26)))))))</f>
        <v>-</v>
      </c>
      <c r="I36" s="126"/>
      <c r="J36" s="151" t="str">
        <f>'Passo 02 e 03'!R36</f>
        <v/>
      </c>
      <c r="K36" s="120" t="str">
        <f>'Passo 02 e 03'!S36</f>
        <v/>
      </c>
      <c r="L36" s="150">
        <f>'Passo 02 e 03'!O36</f>
        <v>0</v>
      </c>
      <c r="M36" s="126"/>
      <c r="N36" s="163">
        <f>'Passo 04'!G36</f>
        <v>0</v>
      </c>
      <c r="O36" s="164">
        <f>'Passo 04'!K36</f>
        <v>0</v>
      </c>
      <c r="P36" s="165" t="str">
        <f>'Passo 04'!O36</f>
        <v/>
      </c>
      <c r="Q36" s="150" t="str">
        <f>'Passo 04'!P36</f>
        <v/>
      </c>
      <c r="R36" s="111"/>
    </row>
    <row r="37" spans="1:18" ht="45" customHeight="1">
      <c r="A37" s="55">
        <v>32</v>
      </c>
      <c r="B37" s="124">
        <f>'Passo 02 e 03'!C37</f>
        <v>0</v>
      </c>
      <c r="C37" s="125" t="str">
        <f>'Passo 02 e 03'!F37</f>
        <v/>
      </c>
      <c r="D37" s="124">
        <f>'Passo 02 e 03'!H37</f>
        <v>0</v>
      </c>
      <c r="E37" s="125">
        <f>'Passo 02 e 03'!J37</f>
        <v>0</v>
      </c>
      <c r="F37" s="126"/>
      <c r="G37" s="155" t="str">
        <f t="shared" si="0"/>
        <v>-</v>
      </c>
      <c r="H37" s="156" t="str">
        <f>IF(G37="-","-",
IF(AND(G37&gt;=Apoio!$O$21,G37&lt;Apoio!$Q$21),Apoio!$L$21,
IF(AND(G37&gt;=Apoio!$O$22,G37&lt;Apoio!$Q$22),Apoio!$L$22,
IF(AND(G37&gt;=Apoio!$O$23,G37&lt;Apoio!$Q$23),Apoio!$L$23,
IF(AND(G37&gt;=Apoio!$O$24,G37&lt;Apoio!$Q$24),Apoio!$L$24,
IF(AND(G37&gt;=Apoio!$O$25,G37&lt;Apoio!$Q$25),Apoio!$L$25,
IF(G37&gt;=Apoio!$O$26,Apoio!$L$26)))))))</f>
        <v>-</v>
      </c>
      <c r="I37" s="126"/>
      <c r="J37" s="157" t="str">
        <f>'Passo 02 e 03'!R37</f>
        <v/>
      </c>
      <c r="K37" s="128" t="str">
        <f>'Passo 02 e 03'!S37</f>
        <v/>
      </c>
      <c r="L37" s="156">
        <f>'Passo 02 e 03'!O37</f>
        <v>0</v>
      </c>
      <c r="M37" s="126"/>
      <c r="N37" s="158">
        <f>'Passo 04'!G37</f>
        <v>0</v>
      </c>
      <c r="O37" s="159">
        <f>'Passo 04'!K37</f>
        <v>0</v>
      </c>
      <c r="P37" s="160" t="str">
        <f>'Passo 04'!O37</f>
        <v/>
      </c>
      <c r="Q37" s="156" t="str">
        <f>'Passo 04'!P37</f>
        <v/>
      </c>
      <c r="R37" s="111"/>
    </row>
    <row r="38" spans="1:18" ht="45" customHeight="1">
      <c r="A38" s="55">
        <v>33</v>
      </c>
      <c r="B38" s="161">
        <f>'Passo 02 e 03'!C38</f>
        <v>0</v>
      </c>
      <c r="C38" s="117" t="str">
        <f>'Passo 02 e 03'!F38</f>
        <v/>
      </c>
      <c r="D38" s="131">
        <f>'Passo 02 e 03'!H38</f>
        <v>0</v>
      </c>
      <c r="E38" s="162">
        <f>'Passo 02 e 03'!J38</f>
        <v>0</v>
      </c>
      <c r="F38" s="126"/>
      <c r="G38" s="149" t="str">
        <f t="shared" si="0"/>
        <v>-</v>
      </c>
      <c r="H38" s="150" t="str">
        <f>IF(G38="-","-",
IF(AND(G38&gt;=Apoio!$O$21,G38&lt;Apoio!$Q$21),Apoio!$L$21,
IF(AND(G38&gt;=Apoio!$O$22,G38&lt;Apoio!$Q$22),Apoio!$L$22,
IF(AND(G38&gt;=Apoio!$O$23,G38&lt;Apoio!$Q$23),Apoio!$L$23,
IF(AND(G38&gt;=Apoio!$O$24,G38&lt;Apoio!$Q$24),Apoio!$L$24,
IF(AND(G38&gt;=Apoio!$O$25,G38&lt;Apoio!$Q$25),Apoio!$L$25,
IF(G38&gt;=Apoio!$O$26,Apoio!$L$26)))))))</f>
        <v>-</v>
      </c>
      <c r="I38" s="126"/>
      <c r="J38" s="151" t="str">
        <f>'Passo 02 e 03'!R38</f>
        <v/>
      </c>
      <c r="K38" s="120" t="str">
        <f>'Passo 02 e 03'!S38</f>
        <v/>
      </c>
      <c r="L38" s="150">
        <f>'Passo 02 e 03'!O38</f>
        <v>0</v>
      </c>
      <c r="M38" s="126"/>
      <c r="N38" s="163">
        <f>'Passo 04'!G38</f>
        <v>0</v>
      </c>
      <c r="O38" s="164">
        <f>'Passo 04'!K38</f>
        <v>0</v>
      </c>
      <c r="P38" s="165" t="str">
        <f>'Passo 04'!O38</f>
        <v/>
      </c>
      <c r="Q38" s="150" t="str">
        <f>'Passo 04'!P38</f>
        <v/>
      </c>
      <c r="R38" s="111"/>
    </row>
    <row r="39" spans="1:18" ht="45" customHeight="1">
      <c r="A39" s="55">
        <v>34</v>
      </c>
      <c r="B39" s="124">
        <f>'Passo 02 e 03'!C39</f>
        <v>0</v>
      </c>
      <c r="C39" s="125" t="str">
        <f>'Passo 02 e 03'!F39</f>
        <v/>
      </c>
      <c r="D39" s="124">
        <f>'Passo 02 e 03'!H39</f>
        <v>0</v>
      </c>
      <c r="E39" s="125">
        <f>'Passo 02 e 03'!J39</f>
        <v>0</v>
      </c>
      <c r="F39" s="126"/>
      <c r="G39" s="155" t="str">
        <f t="shared" si="0"/>
        <v>-</v>
      </c>
      <c r="H39" s="156" t="str">
        <f>IF(G39="-","-",
IF(AND(G39&gt;=Apoio!$O$21,G39&lt;Apoio!$Q$21),Apoio!$L$21,
IF(AND(G39&gt;=Apoio!$O$22,G39&lt;Apoio!$Q$22),Apoio!$L$22,
IF(AND(G39&gt;=Apoio!$O$23,G39&lt;Apoio!$Q$23),Apoio!$L$23,
IF(AND(G39&gt;=Apoio!$O$24,G39&lt;Apoio!$Q$24),Apoio!$L$24,
IF(AND(G39&gt;=Apoio!$O$25,G39&lt;Apoio!$Q$25),Apoio!$L$25,
IF(G39&gt;=Apoio!$O$26,Apoio!$L$26)))))))</f>
        <v>-</v>
      </c>
      <c r="I39" s="126"/>
      <c r="J39" s="157" t="str">
        <f>'Passo 02 e 03'!R39</f>
        <v/>
      </c>
      <c r="K39" s="128" t="str">
        <f>'Passo 02 e 03'!S39</f>
        <v/>
      </c>
      <c r="L39" s="156">
        <f>'Passo 02 e 03'!O39</f>
        <v>0</v>
      </c>
      <c r="M39" s="126"/>
      <c r="N39" s="158">
        <f>'Passo 04'!G39</f>
        <v>0</v>
      </c>
      <c r="O39" s="159">
        <f>'Passo 04'!K39</f>
        <v>0</v>
      </c>
      <c r="P39" s="160" t="str">
        <f>'Passo 04'!O39</f>
        <v/>
      </c>
      <c r="Q39" s="156" t="str">
        <f>'Passo 04'!P39</f>
        <v/>
      </c>
      <c r="R39" s="111"/>
    </row>
    <row r="40" spans="1:18" ht="45" customHeight="1">
      <c r="A40" s="55">
        <v>35</v>
      </c>
      <c r="B40" s="161">
        <f>'Passo 02 e 03'!C40</f>
        <v>0</v>
      </c>
      <c r="C40" s="117" t="str">
        <f>'Passo 02 e 03'!F40</f>
        <v/>
      </c>
      <c r="D40" s="131">
        <f>'Passo 02 e 03'!H40</f>
        <v>0</v>
      </c>
      <c r="E40" s="162">
        <f>'Passo 02 e 03'!J40</f>
        <v>0</v>
      </c>
      <c r="F40" s="126"/>
      <c r="G40" s="149" t="str">
        <f t="shared" si="0"/>
        <v>-</v>
      </c>
      <c r="H40" s="150" t="str">
        <f>IF(G40="-","-",
IF(AND(G40&gt;=Apoio!$O$21,G40&lt;Apoio!$Q$21),Apoio!$L$21,
IF(AND(G40&gt;=Apoio!$O$22,G40&lt;Apoio!$Q$22),Apoio!$L$22,
IF(AND(G40&gt;=Apoio!$O$23,G40&lt;Apoio!$Q$23),Apoio!$L$23,
IF(AND(G40&gt;=Apoio!$O$24,G40&lt;Apoio!$Q$24),Apoio!$L$24,
IF(AND(G40&gt;=Apoio!$O$25,G40&lt;Apoio!$Q$25),Apoio!$L$25,
IF(G40&gt;=Apoio!$O$26,Apoio!$L$26)))))))</f>
        <v>-</v>
      </c>
      <c r="I40" s="126"/>
      <c r="J40" s="151" t="str">
        <f>'Passo 02 e 03'!R40</f>
        <v/>
      </c>
      <c r="K40" s="120" t="str">
        <f>'Passo 02 e 03'!S40</f>
        <v/>
      </c>
      <c r="L40" s="150">
        <f>'Passo 02 e 03'!O40</f>
        <v>0</v>
      </c>
      <c r="M40" s="126"/>
      <c r="N40" s="163">
        <f>'Passo 04'!G40</f>
        <v>0</v>
      </c>
      <c r="O40" s="164">
        <f>'Passo 04'!K40</f>
        <v>0</v>
      </c>
      <c r="P40" s="165" t="str">
        <f>'Passo 04'!O40</f>
        <v/>
      </c>
      <c r="Q40" s="150" t="str">
        <f>'Passo 04'!P40</f>
        <v/>
      </c>
      <c r="R40" s="111"/>
    </row>
    <row r="41" spans="1:18" ht="45" customHeight="1">
      <c r="A41" s="55">
        <v>36</v>
      </c>
      <c r="B41" s="124">
        <f>'Passo 02 e 03'!C41</f>
        <v>0</v>
      </c>
      <c r="C41" s="125" t="str">
        <f>'Passo 02 e 03'!F41</f>
        <v/>
      </c>
      <c r="D41" s="124">
        <f>'Passo 02 e 03'!H41</f>
        <v>0</v>
      </c>
      <c r="E41" s="125">
        <f>'Passo 02 e 03'!J41</f>
        <v>0</v>
      </c>
      <c r="F41" s="126"/>
      <c r="G41" s="155" t="str">
        <f t="shared" si="0"/>
        <v>-</v>
      </c>
      <c r="H41" s="156" t="str">
        <f>IF(G41="-","-",
IF(AND(G41&gt;=Apoio!$O$21,G41&lt;Apoio!$Q$21),Apoio!$L$21,
IF(AND(G41&gt;=Apoio!$O$22,G41&lt;Apoio!$Q$22),Apoio!$L$22,
IF(AND(G41&gt;=Apoio!$O$23,G41&lt;Apoio!$Q$23),Apoio!$L$23,
IF(AND(G41&gt;=Apoio!$O$24,G41&lt;Apoio!$Q$24),Apoio!$L$24,
IF(AND(G41&gt;=Apoio!$O$25,G41&lt;Apoio!$Q$25),Apoio!$L$25,
IF(G41&gt;=Apoio!$O$26,Apoio!$L$26)))))))</f>
        <v>-</v>
      </c>
      <c r="I41" s="126"/>
      <c r="J41" s="157" t="str">
        <f>'Passo 02 e 03'!R41</f>
        <v/>
      </c>
      <c r="K41" s="128" t="str">
        <f>'Passo 02 e 03'!S41</f>
        <v/>
      </c>
      <c r="L41" s="156">
        <f>'Passo 02 e 03'!O41</f>
        <v>0</v>
      </c>
      <c r="M41" s="126"/>
      <c r="N41" s="158">
        <f>'Passo 04'!G41</f>
        <v>0</v>
      </c>
      <c r="O41" s="159">
        <f>'Passo 04'!K41</f>
        <v>0</v>
      </c>
      <c r="P41" s="160" t="str">
        <f>'Passo 04'!O41</f>
        <v/>
      </c>
      <c r="Q41" s="156" t="str">
        <f>'Passo 04'!P41</f>
        <v/>
      </c>
      <c r="R41" s="111"/>
    </row>
    <row r="42" spans="1:18" ht="45" customHeight="1">
      <c r="A42" s="55">
        <v>37</v>
      </c>
      <c r="B42" s="161">
        <f>'Passo 02 e 03'!C42</f>
        <v>0</v>
      </c>
      <c r="C42" s="117" t="str">
        <f>'Passo 02 e 03'!F42</f>
        <v/>
      </c>
      <c r="D42" s="131">
        <f>'Passo 02 e 03'!H42</f>
        <v>0</v>
      </c>
      <c r="E42" s="162">
        <f>'Passo 02 e 03'!J42</f>
        <v>0</v>
      </c>
      <c r="F42" s="126"/>
      <c r="G42" s="149" t="str">
        <f t="shared" si="0"/>
        <v>-</v>
      </c>
      <c r="H42" s="150" t="str">
        <f>IF(G42="-","-",
IF(AND(G42&gt;=Apoio!$O$21,G42&lt;Apoio!$Q$21),Apoio!$L$21,
IF(AND(G42&gt;=Apoio!$O$22,G42&lt;Apoio!$Q$22),Apoio!$L$22,
IF(AND(G42&gt;=Apoio!$O$23,G42&lt;Apoio!$Q$23),Apoio!$L$23,
IF(AND(G42&gt;=Apoio!$O$24,G42&lt;Apoio!$Q$24),Apoio!$L$24,
IF(AND(G42&gt;=Apoio!$O$25,G42&lt;Apoio!$Q$25),Apoio!$L$25,
IF(G42&gt;=Apoio!$O$26,Apoio!$L$26)))))))</f>
        <v>-</v>
      </c>
      <c r="I42" s="126"/>
      <c r="J42" s="151" t="str">
        <f>'Passo 02 e 03'!R42</f>
        <v/>
      </c>
      <c r="K42" s="120" t="str">
        <f>'Passo 02 e 03'!S42</f>
        <v/>
      </c>
      <c r="L42" s="150">
        <f>'Passo 02 e 03'!O42</f>
        <v>0</v>
      </c>
      <c r="M42" s="126"/>
      <c r="N42" s="163">
        <f>'Passo 04'!G42</f>
        <v>0</v>
      </c>
      <c r="O42" s="164">
        <f>'Passo 04'!K42</f>
        <v>0</v>
      </c>
      <c r="P42" s="165" t="str">
        <f>'Passo 04'!O42</f>
        <v/>
      </c>
      <c r="Q42" s="150" t="str">
        <f>'Passo 04'!P42</f>
        <v/>
      </c>
      <c r="R42" s="111"/>
    </row>
    <row r="43" spans="1:18" ht="45" customHeight="1">
      <c r="A43" s="55">
        <v>38</v>
      </c>
      <c r="B43" s="124">
        <f>'Passo 02 e 03'!C43</f>
        <v>0</v>
      </c>
      <c r="C43" s="125" t="str">
        <f>'Passo 02 e 03'!F43</f>
        <v/>
      </c>
      <c r="D43" s="124">
        <f>'Passo 02 e 03'!H43</f>
        <v>0</v>
      </c>
      <c r="E43" s="125">
        <f>'Passo 02 e 03'!J43</f>
        <v>0</v>
      </c>
      <c r="F43" s="126"/>
      <c r="G43" s="155" t="str">
        <f t="shared" si="0"/>
        <v>-</v>
      </c>
      <c r="H43" s="156" t="str">
        <f>IF(G43="-","-",
IF(AND(G43&gt;=Apoio!$O$21,G43&lt;Apoio!$Q$21),Apoio!$L$21,
IF(AND(G43&gt;=Apoio!$O$22,G43&lt;Apoio!$Q$22),Apoio!$L$22,
IF(AND(G43&gt;=Apoio!$O$23,G43&lt;Apoio!$Q$23),Apoio!$L$23,
IF(AND(G43&gt;=Apoio!$O$24,G43&lt;Apoio!$Q$24),Apoio!$L$24,
IF(AND(G43&gt;=Apoio!$O$25,G43&lt;Apoio!$Q$25),Apoio!$L$25,
IF(G43&gt;=Apoio!$O$26,Apoio!$L$26)))))))</f>
        <v>-</v>
      </c>
      <c r="I43" s="126"/>
      <c r="J43" s="157" t="str">
        <f>'Passo 02 e 03'!R43</f>
        <v/>
      </c>
      <c r="K43" s="128" t="str">
        <f>'Passo 02 e 03'!S43</f>
        <v/>
      </c>
      <c r="L43" s="156">
        <f>'Passo 02 e 03'!O43</f>
        <v>0</v>
      </c>
      <c r="M43" s="126"/>
      <c r="N43" s="158">
        <f>'Passo 04'!G43</f>
        <v>0</v>
      </c>
      <c r="O43" s="159">
        <f>'Passo 04'!K43</f>
        <v>0</v>
      </c>
      <c r="P43" s="160" t="str">
        <f>'Passo 04'!O43</f>
        <v/>
      </c>
      <c r="Q43" s="156" t="str">
        <f>'Passo 04'!P43</f>
        <v/>
      </c>
      <c r="R43" s="111"/>
    </row>
    <row r="44" spans="1:18" ht="45" customHeight="1">
      <c r="A44" s="55">
        <v>39</v>
      </c>
      <c r="B44" s="161">
        <f>'Passo 02 e 03'!C44</f>
        <v>0</v>
      </c>
      <c r="C44" s="117" t="str">
        <f>'Passo 02 e 03'!F44</f>
        <v/>
      </c>
      <c r="D44" s="131">
        <f>'Passo 02 e 03'!H44</f>
        <v>0</v>
      </c>
      <c r="E44" s="162">
        <f>'Passo 02 e 03'!J44</f>
        <v>0</v>
      </c>
      <c r="F44" s="126"/>
      <c r="G44" s="149" t="str">
        <f t="shared" si="0"/>
        <v>-</v>
      </c>
      <c r="H44" s="150" t="str">
        <f>IF(G44="-","-",
IF(AND(G44&gt;=Apoio!$O$21,G44&lt;Apoio!$Q$21),Apoio!$L$21,
IF(AND(G44&gt;=Apoio!$O$22,G44&lt;Apoio!$Q$22),Apoio!$L$22,
IF(AND(G44&gt;=Apoio!$O$23,G44&lt;Apoio!$Q$23),Apoio!$L$23,
IF(AND(G44&gt;=Apoio!$O$24,G44&lt;Apoio!$Q$24),Apoio!$L$24,
IF(AND(G44&gt;=Apoio!$O$25,G44&lt;Apoio!$Q$25),Apoio!$L$25,
IF(G44&gt;=Apoio!$O$26,Apoio!$L$26)))))))</f>
        <v>-</v>
      </c>
      <c r="I44" s="126"/>
      <c r="J44" s="151" t="str">
        <f>'Passo 02 e 03'!R44</f>
        <v/>
      </c>
      <c r="K44" s="120" t="str">
        <f>'Passo 02 e 03'!S44</f>
        <v/>
      </c>
      <c r="L44" s="150">
        <f>'Passo 02 e 03'!O44</f>
        <v>0</v>
      </c>
      <c r="M44" s="126"/>
      <c r="N44" s="163">
        <f>'Passo 04'!G44</f>
        <v>0</v>
      </c>
      <c r="O44" s="164">
        <f>'Passo 04'!K44</f>
        <v>0</v>
      </c>
      <c r="P44" s="165" t="str">
        <f>'Passo 04'!O44</f>
        <v/>
      </c>
      <c r="Q44" s="150" t="str">
        <f>'Passo 04'!P44</f>
        <v/>
      </c>
      <c r="R44" s="111"/>
    </row>
    <row r="45" spans="1:18" ht="45" customHeight="1">
      <c r="A45" s="55">
        <v>40</v>
      </c>
      <c r="B45" s="124">
        <f>'Passo 02 e 03'!C45</f>
        <v>0</v>
      </c>
      <c r="C45" s="125" t="str">
        <f>'Passo 02 e 03'!F45</f>
        <v/>
      </c>
      <c r="D45" s="124">
        <f>'Passo 02 e 03'!H45</f>
        <v>0</v>
      </c>
      <c r="E45" s="125">
        <f>'Passo 02 e 03'!J45</f>
        <v>0</v>
      </c>
      <c r="F45" s="126"/>
      <c r="G45" s="155" t="str">
        <f t="shared" si="0"/>
        <v>-</v>
      </c>
      <c r="H45" s="156" t="str">
        <f>IF(G45="-","-",
IF(AND(G45&gt;=Apoio!$O$21,G45&lt;Apoio!$Q$21),Apoio!$L$21,
IF(AND(G45&gt;=Apoio!$O$22,G45&lt;Apoio!$Q$22),Apoio!$L$22,
IF(AND(G45&gt;=Apoio!$O$23,G45&lt;Apoio!$Q$23),Apoio!$L$23,
IF(AND(G45&gt;=Apoio!$O$24,G45&lt;Apoio!$Q$24),Apoio!$L$24,
IF(AND(G45&gt;=Apoio!$O$25,G45&lt;Apoio!$Q$25),Apoio!$L$25,
IF(G45&gt;=Apoio!$O$26,Apoio!$L$26)))))))</f>
        <v>-</v>
      </c>
      <c r="I45" s="126"/>
      <c r="J45" s="157" t="str">
        <f>'Passo 02 e 03'!R45</f>
        <v/>
      </c>
      <c r="K45" s="128" t="str">
        <f>'Passo 02 e 03'!S45</f>
        <v/>
      </c>
      <c r="L45" s="156">
        <f>'Passo 02 e 03'!O45</f>
        <v>0</v>
      </c>
      <c r="M45" s="126"/>
      <c r="N45" s="158">
        <f>'Passo 04'!G45</f>
        <v>0</v>
      </c>
      <c r="O45" s="159">
        <f>'Passo 04'!K45</f>
        <v>0</v>
      </c>
      <c r="P45" s="160" t="str">
        <f>'Passo 04'!O45</f>
        <v/>
      </c>
      <c r="Q45" s="156" t="str">
        <f>'Passo 04'!P45</f>
        <v/>
      </c>
      <c r="R45" s="111"/>
    </row>
    <row r="46" spans="1:18" ht="45" customHeight="1">
      <c r="A46" s="55">
        <v>41</v>
      </c>
      <c r="B46" s="161">
        <f>'Passo 02 e 03'!C46</f>
        <v>0</v>
      </c>
      <c r="C46" s="117" t="str">
        <f>'Passo 02 e 03'!F46</f>
        <v/>
      </c>
      <c r="D46" s="131">
        <f>'Passo 02 e 03'!H46</f>
        <v>0</v>
      </c>
      <c r="E46" s="162">
        <f>'Passo 02 e 03'!J46</f>
        <v>0</v>
      </c>
      <c r="F46" s="126"/>
      <c r="G46" s="149" t="str">
        <f t="shared" si="0"/>
        <v>-</v>
      </c>
      <c r="H46" s="150" t="str">
        <f>IF(G46="-","-",
IF(AND(G46&gt;=Apoio!$O$21,G46&lt;Apoio!$Q$21),Apoio!$L$21,
IF(AND(G46&gt;=Apoio!$O$22,G46&lt;Apoio!$Q$22),Apoio!$L$22,
IF(AND(G46&gt;=Apoio!$O$23,G46&lt;Apoio!$Q$23),Apoio!$L$23,
IF(AND(G46&gt;=Apoio!$O$24,G46&lt;Apoio!$Q$24),Apoio!$L$24,
IF(AND(G46&gt;=Apoio!$O$25,G46&lt;Apoio!$Q$25),Apoio!$L$25,
IF(G46&gt;=Apoio!$O$26,Apoio!$L$26)))))))</f>
        <v>-</v>
      </c>
      <c r="I46" s="126"/>
      <c r="J46" s="151" t="str">
        <f>'Passo 02 e 03'!R46</f>
        <v/>
      </c>
      <c r="K46" s="120" t="str">
        <f>'Passo 02 e 03'!S46</f>
        <v/>
      </c>
      <c r="L46" s="150">
        <f>'Passo 02 e 03'!O46</f>
        <v>0</v>
      </c>
      <c r="M46" s="126"/>
      <c r="N46" s="163">
        <f>'Passo 04'!G46</f>
        <v>0</v>
      </c>
      <c r="O46" s="164">
        <f>'Passo 04'!K46</f>
        <v>0</v>
      </c>
      <c r="P46" s="165" t="str">
        <f>'Passo 04'!O46</f>
        <v/>
      </c>
      <c r="Q46" s="150" t="str">
        <f>'Passo 04'!P46</f>
        <v/>
      </c>
      <c r="R46" s="111"/>
    </row>
    <row r="47" spans="1:18" ht="45" customHeight="1">
      <c r="A47" s="55">
        <v>42</v>
      </c>
      <c r="B47" s="124">
        <f>'Passo 02 e 03'!C47</f>
        <v>0</v>
      </c>
      <c r="C47" s="125" t="str">
        <f>'Passo 02 e 03'!F47</f>
        <v/>
      </c>
      <c r="D47" s="124">
        <f>'Passo 02 e 03'!H47</f>
        <v>0</v>
      </c>
      <c r="E47" s="125">
        <f>'Passo 02 e 03'!J47</f>
        <v>0</v>
      </c>
      <c r="F47" s="126"/>
      <c r="G47" s="155" t="str">
        <f t="shared" si="0"/>
        <v>-</v>
      </c>
      <c r="H47" s="156" t="str">
        <f>IF(G47="-","-",
IF(AND(G47&gt;=Apoio!$O$21,G47&lt;Apoio!$Q$21),Apoio!$L$21,
IF(AND(G47&gt;=Apoio!$O$22,G47&lt;Apoio!$Q$22),Apoio!$L$22,
IF(AND(G47&gt;=Apoio!$O$23,G47&lt;Apoio!$Q$23),Apoio!$L$23,
IF(AND(G47&gt;=Apoio!$O$24,G47&lt;Apoio!$Q$24),Apoio!$L$24,
IF(AND(G47&gt;=Apoio!$O$25,G47&lt;Apoio!$Q$25),Apoio!$L$25,
IF(G47&gt;=Apoio!$O$26,Apoio!$L$26)))))))</f>
        <v>-</v>
      </c>
      <c r="I47" s="126"/>
      <c r="J47" s="157" t="str">
        <f>'Passo 02 e 03'!R47</f>
        <v/>
      </c>
      <c r="K47" s="128" t="str">
        <f>'Passo 02 e 03'!S47</f>
        <v/>
      </c>
      <c r="L47" s="156">
        <f>'Passo 02 e 03'!O47</f>
        <v>0</v>
      </c>
      <c r="M47" s="126"/>
      <c r="N47" s="158">
        <f>'Passo 04'!G47</f>
        <v>0</v>
      </c>
      <c r="O47" s="159">
        <f>'Passo 04'!K47</f>
        <v>0</v>
      </c>
      <c r="P47" s="160" t="str">
        <f>'Passo 04'!O47</f>
        <v/>
      </c>
      <c r="Q47" s="156" t="str">
        <f>'Passo 04'!P47</f>
        <v/>
      </c>
      <c r="R47" s="111"/>
    </row>
    <row r="48" spans="1:18" ht="45" customHeight="1">
      <c r="A48" s="55">
        <v>43</v>
      </c>
      <c r="B48" s="161">
        <f>'Passo 02 e 03'!C48</f>
        <v>0</v>
      </c>
      <c r="C48" s="117" t="str">
        <f>'Passo 02 e 03'!F48</f>
        <v/>
      </c>
      <c r="D48" s="131">
        <f>'Passo 02 e 03'!H48</f>
        <v>0</v>
      </c>
      <c r="E48" s="162">
        <f>'Passo 02 e 03'!J48</f>
        <v>0</v>
      </c>
      <c r="F48" s="126"/>
      <c r="G48" s="149" t="str">
        <f t="shared" si="0"/>
        <v>-</v>
      </c>
      <c r="H48" s="150" t="str">
        <f>IF(G48="-","-",
IF(AND(G48&gt;=Apoio!$O$21,G48&lt;Apoio!$Q$21),Apoio!$L$21,
IF(AND(G48&gt;=Apoio!$O$22,G48&lt;Apoio!$Q$22),Apoio!$L$22,
IF(AND(G48&gt;=Apoio!$O$23,G48&lt;Apoio!$Q$23),Apoio!$L$23,
IF(AND(G48&gt;=Apoio!$O$24,G48&lt;Apoio!$Q$24),Apoio!$L$24,
IF(AND(G48&gt;=Apoio!$O$25,G48&lt;Apoio!$Q$25),Apoio!$L$25,
IF(G48&gt;=Apoio!$O$26,Apoio!$L$26)))))))</f>
        <v>-</v>
      </c>
      <c r="I48" s="126"/>
      <c r="J48" s="151" t="str">
        <f>'Passo 02 e 03'!R48</f>
        <v/>
      </c>
      <c r="K48" s="120" t="str">
        <f>'Passo 02 e 03'!S48</f>
        <v/>
      </c>
      <c r="L48" s="150">
        <f>'Passo 02 e 03'!O48</f>
        <v>0</v>
      </c>
      <c r="M48" s="126"/>
      <c r="N48" s="163">
        <f>'Passo 04'!G48</f>
        <v>0</v>
      </c>
      <c r="O48" s="164">
        <f>'Passo 04'!K48</f>
        <v>0</v>
      </c>
      <c r="P48" s="165" t="str">
        <f>'Passo 04'!O48</f>
        <v/>
      </c>
      <c r="Q48" s="150" t="str">
        <f>'Passo 04'!P48</f>
        <v/>
      </c>
      <c r="R48" s="111"/>
    </row>
    <row r="49" spans="1:18" ht="45" customHeight="1">
      <c r="A49" s="55">
        <v>44</v>
      </c>
      <c r="B49" s="124">
        <f>'Passo 02 e 03'!C49</f>
        <v>0</v>
      </c>
      <c r="C49" s="125" t="str">
        <f>'Passo 02 e 03'!F49</f>
        <v/>
      </c>
      <c r="D49" s="124">
        <f>'Passo 02 e 03'!H49</f>
        <v>0</v>
      </c>
      <c r="E49" s="125">
        <f>'Passo 02 e 03'!J49</f>
        <v>0</v>
      </c>
      <c r="F49" s="126"/>
      <c r="G49" s="155" t="str">
        <f t="shared" si="0"/>
        <v>-</v>
      </c>
      <c r="H49" s="156" t="str">
        <f>IF(G49="-","-",
IF(AND(G49&gt;=Apoio!$O$21,G49&lt;Apoio!$Q$21),Apoio!$L$21,
IF(AND(G49&gt;=Apoio!$O$22,G49&lt;Apoio!$Q$22),Apoio!$L$22,
IF(AND(G49&gt;=Apoio!$O$23,G49&lt;Apoio!$Q$23),Apoio!$L$23,
IF(AND(G49&gt;=Apoio!$O$24,G49&lt;Apoio!$Q$24),Apoio!$L$24,
IF(AND(G49&gt;=Apoio!$O$25,G49&lt;Apoio!$Q$25),Apoio!$L$25,
IF(G49&gt;=Apoio!$O$26,Apoio!$L$26)))))))</f>
        <v>-</v>
      </c>
      <c r="I49" s="126"/>
      <c r="J49" s="157" t="str">
        <f>'Passo 02 e 03'!R49</f>
        <v/>
      </c>
      <c r="K49" s="128" t="str">
        <f>'Passo 02 e 03'!S49</f>
        <v/>
      </c>
      <c r="L49" s="156">
        <f>'Passo 02 e 03'!O49</f>
        <v>0</v>
      </c>
      <c r="M49" s="126"/>
      <c r="N49" s="158">
        <f>'Passo 04'!G49</f>
        <v>0</v>
      </c>
      <c r="O49" s="159">
        <f>'Passo 04'!K49</f>
        <v>0</v>
      </c>
      <c r="P49" s="160" t="str">
        <f>'Passo 04'!O49</f>
        <v/>
      </c>
      <c r="Q49" s="156" t="str">
        <f>'Passo 04'!P49</f>
        <v/>
      </c>
      <c r="R49" s="111"/>
    </row>
    <row r="50" spans="1:18" ht="45" customHeight="1">
      <c r="A50" s="55">
        <v>45</v>
      </c>
      <c r="B50" s="161">
        <f>'Passo 02 e 03'!C50</f>
        <v>0</v>
      </c>
      <c r="C50" s="117" t="str">
        <f>'Passo 02 e 03'!F50</f>
        <v/>
      </c>
      <c r="D50" s="131">
        <f>'Passo 02 e 03'!H50</f>
        <v>0</v>
      </c>
      <c r="E50" s="162">
        <f>'Passo 02 e 03'!J50</f>
        <v>0</v>
      </c>
      <c r="F50" s="126"/>
      <c r="G50" s="149" t="str">
        <f t="shared" si="0"/>
        <v>-</v>
      </c>
      <c r="H50" s="150" t="str">
        <f>IF(G50="-","-",
IF(AND(G50&gt;=Apoio!$O$21,G50&lt;Apoio!$Q$21),Apoio!$L$21,
IF(AND(G50&gt;=Apoio!$O$22,G50&lt;Apoio!$Q$22),Apoio!$L$22,
IF(AND(G50&gt;=Apoio!$O$23,G50&lt;Apoio!$Q$23),Apoio!$L$23,
IF(AND(G50&gt;=Apoio!$O$24,G50&lt;Apoio!$Q$24),Apoio!$L$24,
IF(AND(G50&gt;=Apoio!$O$25,G50&lt;Apoio!$Q$25),Apoio!$L$25,
IF(G50&gt;=Apoio!$O$26,Apoio!$L$26)))))))</f>
        <v>-</v>
      </c>
      <c r="I50" s="126"/>
      <c r="J50" s="151" t="str">
        <f>'Passo 02 e 03'!R50</f>
        <v/>
      </c>
      <c r="K50" s="120" t="str">
        <f>'Passo 02 e 03'!S50</f>
        <v/>
      </c>
      <c r="L50" s="150">
        <f>'Passo 02 e 03'!O50</f>
        <v>0</v>
      </c>
      <c r="M50" s="126"/>
      <c r="N50" s="163">
        <f>'Passo 04'!G50</f>
        <v>0</v>
      </c>
      <c r="O50" s="164">
        <f>'Passo 04'!K50</f>
        <v>0</v>
      </c>
      <c r="P50" s="165" t="str">
        <f>'Passo 04'!O50</f>
        <v/>
      </c>
      <c r="Q50" s="150" t="str">
        <f>'Passo 04'!P50</f>
        <v/>
      </c>
      <c r="R50" s="111"/>
    </row>
    <row r="51" spans="1:18" ht="45" customHeight="1">
      <c r="A51" s="55">
        <v>46</v>
      </c>
      <c r="B51" s="124">
        <f>'Passo 02 e 03'!C51</f>
        <v>0</v>
      </c>
      <c r="C51" s="125" t="str">
        <f>'Passo 02 e 03'!F51</f>
        <v/>
      </c>
      <c r="D51" s="124">
        <f>'Passo 02 e 03'!H51</f>
        <v>0</v>
      </c>
      <c r="E51" s="125">
        <f>'Passo 02 e 03'!J51</f>
        <v>0</v>
      </c>
      <c r="F51" s="126"/>
      <c r="G51" s="155" t="str">
        <f t="shared" si="0"/>
        <v>-</v>
      </c>
      <c r="H51" s="156" t="str">
        <f>IF(G51="-","-",
IF(AND(G51&gt;=Apoio!$O$21,G51&lt;Apoio!$Q$21),Apoio!$L$21,
IF(AND(G51&gt;=Apoio!$O$22,G51&lt;Apoio!$Q$22),Apoio!$L$22,
IF(AND(G51&gt;=Apoio!$O$23,G51&lt;Apoio!$Q$23),Apoio!$L$23,
IF(AND(G51&gt;=Apoio!$O$24,G51&lt;Apoio!$Q$24),Apoio!$L$24,
IF(AND(G51&gt;=Apoio!$O$25,G51&lt;Apoio!$Q$25),Apoio!$L$25,
IF(G51&gt;=Apoio!$O$26,Apoio!$L$26)))))))</f>
        <v>-</v>
      </c>
      <c r="I51" s="126"/>
      <c r="J51" s="157" t="str">
        <f>'Passo 02 e 03'!R51</f>
        <v/>
      </c>
      <c r="K51" s="128" t="str">
        <f>'Passo 02 e 03'!S51</f>
        <v/>
      </c>
      <c r="L51" s="156">
        <f>'Passo 02 e 03'!O51</f>
        <v>0</v>
      </c>
      <c r="M51" s="126"/>
      <c r="N51" s="158">
        <f>'Passo 04'!G51</f>
        <v>0</v>
      </c>
      <c r="O51" s="159">
        <f>'Passo 04'!K51</f>
        <v>0</v>
      </c>
      <c r="P51" s="160" t="str">
        <f>'Passo 04'!O51</f>
        <v/>
      </c>
      <c r="Q51" s="156" t="str">
        <f>'Passo 04'!P51</f>
        <v/>
      </c>
      <c r="R51" s="111"/>
    </row>
    <row r="52" spans="1:18" ht="45" customHeight="1">
      <c r="A52" s="55">
        <v>47</v>
      </c>
      <c r="B52" s="161">
        <f>'Passo 02 e 03'!C52</f>
        <v>0</v>
      </c>
      <c r="C52" s="117" t="str">
        <f>'Passo 02 e 03'!F52</f>
        <v/>
      </c>
      <c r="D52" s="131">
        <f>'Passo 02 e 03'!H52</f>
        <v>0</v>
      </c>
      <c r="E52" s="162">
        <f>'Passo 02 e 03'!J52</f>
        <v>0</v>
      </c>
      <c r="F52" s="126"/>
      <c r="G52" s="149" t="str">
        <f t="shared" si="0"/>
        <v>-</v>
      </c>
      <c r="H52" s="150" t="str">
        <f>IF(G52="-","-",
IF(AND(G52&gt;=Apoio!$O$21,G52&lt;Apoio!$Q$21),Apoio!$L$21,
IF(AND(G52&gt;=Apoio!$O$22,G52&lt;Apoio!$Q$22),Apoio!$L$22,
IF(AND(G52&gt;=Apoio!$O$23,G52&lt;Apoio!$Q$23),Apoio!$L$23,
IF(AND(G52&gt;=Apoio!$O$24,G52&lt;Apoio!$Q$24),Apoio!$L$24,
IF(AND(G52&gt;=Apoio!$O$25,G52&lt;Apoio!$Q$25),Apoio!$L$25,
IF(G52&gt;=Apoio!$O$26,Apoio!$L$26)))))))</f>
        <v>-</v>
      </c>
      <c r="I52" s="126"/>
      <c r="J52" s="151" t="str">
        <f>'Passo 02 e 03'!R52</f>
        <v/>
      </c>
      <c r="K52" s="120" t="str">
        <f>'Passo 02 e 03'!S52</f>
        <v/>
      </c>
      <c r="L52" s="150">
        <f>'Passo 02 e 03'!O52</f>
        <v>0</v>
      </c>
      <c r="M52" s="126"/>
      <c r="N52" s="163">
        <f>'Passo 04'!G52</f>
        <v>0</v>
      </c>
      <c r="O52" s="164">
        <f>'Passo 04'!K52</f>
        <v>0</v>
      </c>
      <c r="P52" s="165" t="str">
        <f>'Passo 04'!O52</f>
        <v/>
      </c>
      <c r="Q52" s="150" t="str">
        <f>'Passo 04'!P52</f>
        <v/>
      </c>
      <c r="R52" s="111"/>
    </row>
    <row r="53" spans="1:18" ht="45" customHeight="1">
      <c r="A53" s="55">
        <v>48</v>
      </c>
      <c r="B53" s="124">
        <f>'Passo 02 e 03'!C53</f>
        <v>0</v>
      </c>
      <c r="C53" s="125" t="str">
        <f>'Passo 02 e 03'!F53</f>
        <v/>
      </c>
      <c r="D53" s="124">
        <f>'Passo 02 e 03'!H53</f>
        <v>0</v>
      </c>
      <c r="E53" s="125">
        <f>'Passo 02 e 03'!J53</f>
        <v>0</v>
      </c>
      <c r="F53" s="126"/>
      <c r="G53" s="155" t="str">
        <f t="shared" si="0"/>
        <v>-</v>
      </c>
      <c r="H53" s="156" t="str">
        <f>IF(G53="-","-",
IF(AND(G53&gt;=Apoio!$O$21,G53&lt;Apoio!$Q$21),Apoio!$L$21,
IF(AND(G53&gt;=Apoio!$O$22,G53&lt;Apoio!$Q$22),Apoio!$L$22,
IF(AND(G53&gt;=Apoio!$O$23,G53&lt;Apoio!$Q$23),Apoio!$L$23,
IF(AND(G53&gt;=Apoio!$O$24,G53&lt;Apoio!$Q$24),Apoio!$L$24,
IF(AND(G53&gt;=Apoio!$O$25,G53&lt;Apoio!$Q$25),Apoio!$L$25,
IF(G53&gt;=Apoio!$O$26,Apoio!$L$26)))))))</f>
        <v>-</v>
      </c>
      <c r="I53" s="126"/>
      <c r="J53" s="157" t="str">
        <f>'Passo 02 e 03'!R53</f>
        <v/>
      </c>
      <c r="K53" s="128" t="str">
        <f>'Passo 02 e 03'!S53</f>
        <v/>
      </c>
      <c r="L53" s="156">
        <f>'Passo 02 e 03'!O53</f>
        <v>0</v>
      </c>
      <c r="M53" s="126"/>
      <c r="N53" s="158">
        <f>'Passo 04'!G53</f>
        <v>0</v>
      </c>
      <c r="O53" s="159">
        <f>'Passo 04'!K53</f>
        <v>0</v>
      </c>
      <c r="P53" s="160" t="str">
        <f>'Passo 04'!O53</f>
        <v/>
      </c>
      <c r="Q53" s="156" t="str">
        <f>'Passo 04'!P53</f>
        <v/>
      </c>
      <c r="R53" s="111"/>
    </row>
    <row r="54" spans="1:18" ht="45" customHeight="1">
      <c r="A54" s="55">
        <v>49</v>
      </c>
      <c r="B54" s="161">
        <f>'Passo 02 e 03'!C54</f>
        <v>0</v>
      </c>
      <c r="C54" s="117" t="str">
        <f>'Passo 02 e 03'!F54</f>
        <v/>
      </c>
      <c r="D54" s="131">
        <f>'Passo 02 e 03'!H54</f>
        <v>0</v>
      </c>
      <c r="E54" s="162">
        <f>'Passo 02 e 03'!J54</f>
        <v>0</v>
      </c>
      <c r="F54" s="126"/>
      <c r="G54" s="149" t="str">
        <f t="shared" si="0"/>
        <v>-</v>
      </c>
      <c r="H54" s="150" t="str">
        <f>IF(G54="-","-",
IF(AND(G54&gt;=Apoio!$O$21,G54&lt;Apoio!$Q$21),Apoio!$L$21,
IF(AND(G54&gt;=Apoio!$O$22,G54&lt;Apoio!$Q$22),Apoio!$L$22,
IF(AND(G54&gt;=Apoio!$O$23,G54&lt;Apoio!$Q$23),Apoio!$L$23,
IF(AND(G54&gt;=Apoio!$O$24,G54&lt;Apoio!$Q$24),Apoio!$L$24,
IF(AND(G54&gt;=Apoio!$O$25,G54&lt;Apoio!$Q$25),Apoio!$L$25,
IF(G54&gt;=Apoio!$O$26,Apoio!$L$26)))))))</f>
        <v>-</v>
      </c>
      <c r="I54" s="126"/>
      <c r="J54" s="151" t="str">
        <f>'Passo 02 e 03'!R54</f>
        <v/>
      </c>
      <c r="K54" s="120" t="str">
        <f>'Passo 02 e 03'!S54</f>
        <v/>
      </c>
      <c r="L54" s="150">
        <f>'Passo 02 e 03'!O54</f>
        <v>0</v>
      </c>
      <c r="M54" s="126"/>
      <c r="N54" s="163">
        <f>'Passo 04'!G54</f>
        <v>0</v>
      </c>
      <c r="O54" s="164">
        <f>'Passo 04'!K54</f>
        <v>0</v>
      </c>
      <c r="P54" s="165" t="str">
        <f>'Passo 04'!O54</f>
        <v/>
      </c>
      <c r="Q54" s="150" t="str">
        <f>'Passo 04'!P54</f>
        <v/>
      </c>
      <c r="R54" s="111"/>
    </row>
    <row r="55" spans="1:18" ht="45" customHeight="1">
      <c r="A55" s="55">
        <v>50</v>
      </c>
      <c r="B55" s="124">
        <f>'Passo 02 e 03'!C55</f>
        <v>0</v>
      </c>
      <c r="C55" s="125" t="str">
        <f>'Passo 02 e 03'!F55</f>
        <v/>
      </c>
      <c r="D55" s="124">
        <f>'Passo 02 e 03'!H55</f>
        <v>0</v>
      </c>
      <c r="E55" s="125">
        <f>'Passo 02 e 03'!J55</f>
        <v>0</v>
      </c>
      <c r="F55" s="126"/>
      <c r="G55" s="155" t="str">
        <f t="shared" si="0"/>
        <v>-</v>
      </c>
      <c r="H55" s="156" t="str">
        <f>IF(G55="-","-",
IF(AND(G55&gt;=Apoio!$O$21,G55&lt;Apoio!$Q$21),Apoio!$L$21,
IF(AND(G55&gt;=Apoio!$O$22,G55&lt;Apoio!$Q$22),Apoio!$L$22,
IF(AND(G55&gt;=Apoio!$O$23,G55&lt;Apoio!$Q$23),Apoio!$L$23,
IF(AND(G55&gt;=Apoio!$O$24,G55&lt;Apoio!$Q$24),Apoio!$L$24,
IF(AND(G55&gt;=Apoio!$O$25,G55&lt;Apoio!$Q$25),Apoio!$L$25,
IF(G55&gt;=Apoio!$O$26,Apoio!$L$26)))))))</f>
        <v>-</v>
      </c>
      <c r="I55" s="126"/>
      <c r="J55" s="157" t="str">
        <f>'Passo 02 e 03'!R55</f>
        <v/>
      </c>
      <c r="K55" s="128" t="str">
        <f>'Passo 02 e 03'!S55</f>
        <v/>
      </c>
      <c r="L55" s="156">
        <f>'Passo 02 e 03'!O55</f>
        <v>0</v>
      </c>
      <c r="M55" s="126"/>
      <c r="N55" s="158">
        <f>'Passo 04'!G55</f>
        <v>0</v>
      </c>
      <c r="O55" s="159">
        <f>'Passo 04'!K55</f>
        <v>0</v>
      </c>
      <c r="P55" s="160" t="str">
        <f>'Passo 04'!O55</f>
        <v/>
      </c>
      <c r="Q55" s="156" t="str">
        <f>'Passo 04'!P55</f>
        <v/>
      </c>
      <c r="R55" s="111"/>
    </row>
    <row r="56" spans="1:18" ht="45" customHeight="1">
      <c r="A56" s="55">
        <v>51</v>
      </c>
      <c r="B56" s="161">
        <f>'Passo 02 e 03'!C56</f>
        <v>0</v>
      </c>
      <c r="C56" s="117" t="str">
        <f>'Passo 02 e 03'!F56</f>
        <v/>
      </c>
      <c r="D56" s="131">
        <f>'Passo 02 e 03'!H56</f>
        <v>0</v>
      </c>
      <c r="E56" s="162">
        <f>'Passo 02 e 03'!J56</f>
        <v>0</v>
      </c>
      <c r="F56" s="126"/>
      <c r="G56" s="149" t="str">
        <f t="shared" si="0"/>
        <v>-</v>
      </c>
      <c r="H56" s="150" t="str">
        <f>IF(G56="-","-",
IF(AND(G56&gt;=Apoio!$O$21,G56&lt;Apoio!$Q$21),Apoio!$L$21,
IF(AND(G56&gt;=Apoio!$O$22,G56&lt;Apoio!$Q$22),Apoio!$L$22,
IF(AND(G56&gt;=Apoio!$O$23,G56&lt;Apoio!$Q$23),Apoio!$L$23,
IF(AND(G56&gt;=Apoio!$O$24,G56&lt;Apoio!$Q$24),Apoio!$L$24,
IF(AND(G56&gt;=Apoio!$O$25,G56&lt;Apoio!$Q$25),Apoio!$L$25,
IF(G56&gt;=Apoio!$O$26,Apoio!$L$26)))))))</f>
        <v>-</v>
      </c>
      <c r="I56" s="126"/>
      <c r="J56" s="151" t="str">
        <f>'Passo 02 e 03'!R56</f>
        <v/>
      </c>
      <c r="K56" s="120" t="str">
        <f>'Passo 02 e 03'!S56</f>
        <v/>
      </c>
      <c r="L56" s="150">
        <f>'Passo 02 e 03'!O56</f>
        <v>0</v>
      </c>
      <c r="M56" s="126"/>
      <c r="N56" s="163">
        <f>'Passo 04'!G56</f>
        <v>0</v>
      </c>
      <c r="O56" s="164">
        <f>'Passo 04'!K56</f>
        <v>0</v>
      </c>
      <c r="P56" s="165" t="str">
        <f>'Passo 04'!O56</f>
        <v/>
      </c>
      <c r="Q56" s="150" t="str">
        <f>'Passo 04'!P56</f>
        <v/>
      </c>
      <c r="R56" s="111"/>
    </row>
    <row r="57" spans="1:18" ht="45" customHeight="1">
      <c r="A57" s="55">
        <v>52</v>
      </c>
      <c r="B57" s="124">
        <f>'Passo 02 e 03'!C57</f>
        <v>0</v>
      </c>
      <c r="C57" s="125" t="str">
        <f>'Passo 02 e 03'!F57</f>
        <v/>
      </c>
      <c r="D57" s="124">
        <f>'Passo 02 e 03'!H57</f>
        <v>0</v>
      </c>
      <c r="E57" s="125">
        <f>'Passo 02 e 03'!J57</f>
        <v>0</v>
      </c>
      <c r="F57" s="126"/>
      <c r="G57" s="155" t="str">
        <f t="shared" si="0"/>
        <v>-</v>
      </c>
      <c r="H57" s="156" t="str">
        <f>IF(G57="-","-",
IF(AND(G57&gt;=Apoio!$O$21,G57&lt;Apoio!$Q$21),Apoio!$L$21,
IF(AND(G57&gt;=Apoio!$O$22,G57&lt;Apoio!$Q$22),Apoio!$L$22,
IF(AND(G57&gt;=Apoio!$O$23,G57&lt;Apoio!$Q$23),Apoio!$L$23,
IF(AND(G57&gt;=Apoio!$O$24,G57&lt;Apoio!$Q$24),Apoio!$L$24,
IF(AND(G57&gt;=Apoio!$O$25,G57&lt;Apoio!$Q$25),Apoio!$L$25,
IF(G57&gt;=Apoio!$O$26,Apoio!$L$26)))))))</f>
        <v>-</v>
      </c>
      <c r="I57" s="126"/>
      <c r="J57" s="157" t="str">
        <f>'Passo 02 e 03'!R57</f>
        <v/>
      </c>
      <c r="K57" s="128" t="str">
        <f>'Passo 02 e 03'!S57</f>
        <v/>
      </c>
      <c r="L57" s="156">
        <f>'Passo 02 e 03'!O57</f>
        <v>0</v>
      </c>
      <c r="M57" s="126"/>
      <c r="N57" s="158">
        <f>'Passo 04'!G57</f>
        <v>0</v>
      </c>
      <c r="O57" s="159">
        <f>'Passo 04'!K57</f>
        <v>0</v>
      </c>
      <c r="P57" s="160" t="str">
        <f>'Passo 04'!O57</f>
        <v/>
      </c>
      <c r="Q57" s="156" t="str">
        <f>'Passo 04'!P57</f>
        <v/>
      </c>
      <c r="R57" s="111"/>
    </row>
    <row r="58" spans="1:18" ht="45" customHeight="1">
      <c r="A58" s="55">
        <v>53</v>
      </c>
      <c r="B58" s="161">
        <f>'Passo 02 e 03'!C58</f>
        <v>0</v>
      </c>
      <c r="C58" s="117" t="str">
        <f>'Passo 02 e 03'!F58</f>
        <v/>
      </c>
      <c r="D58" s="131">
        <f>'Passo 02 e 03'!H58</f>
        <v>0</v>
      </c>
      <c r="E58" s="162">
        <f>'Passo 02 e 03'!J58</f>
        <v>0</v>
      </c>
      <c r="F58" s="126"/>
      <c r="G58" s="149" t="str">
        <f t="shared" si="0"/>
        <v>-</v>
      </c>
      <c r="H58" s="150" t="str">
        <f>IF(G58="-","-",
IF(AND(G58&gt;=Apoio!$O$21,G58&lt;Apoio!$Q$21),Apoio!$L$21,
IF(AND(G58&gt;=Apoio!$O$22,G58&lt;Apoio!$Q$22),Apoio!$L$22,
IF(AND(G58&gt;=Apoio!$O$23,G58&lt;Apoio!$Q$23),Apoio!$L$23,
IF(AND(G58&gt;=Apoio!$O$24,G58&lt;Apoio!$Q$24),Apoio!$L$24,
IF(AND(G58&gt;=Apoio!$O$25,G58&lt;Apoio!$Q$25),Apoio!$L$25,
IF(G58&gt;=Apoio!$O$26,Apoio!$L$26)))))))</f>
        <v>-</v>
      </c>
      <c r="I58" s="126"/>
      <c r="J58" s="151" t="str">
        <f>'Passo 02 e 03'!R58</f>
        <v/>
      </c>
      <c r="K58" s="120" t="str">
        <f>'Passo 02 e 03'!S58</f>
        <v/>
      </c>
      <c r="L58" s="150">
        <f>'Passo 02 e 03'!O58</f>
        <v>0</v>
      </c>
      <c r="M58" s="126"/>
      <c r="N58" s="163">
        <f>'Passo 04'!G58</f>
        <v>0</v>
      </c>
      <c r="O58" s="164">
        <f>'Passo 04'!K58</f>
        <v>0</v>
      </c>
      <c r="P58" s="165" t="str">
        <f>'Passo 04'!O58</f>
        <v/>
      </c>
      <c r="Q58" s="150" t="str">
        <f>'Passo 04'!P58</f>
        <v/>
      </c>
      <c r="R58" s="111"/>
    </row>
    <row r="59" spans="1:18" ht="45" customHeight="1">
      <c r="A59" s="55">
        <v>54</v>
      </c>
      <c r="B59" s="124">
        <f>'Passo 02 e 03'!C59</f>
        <v>0</v>
      </c>
      <c r="C59" s="125" t="str">
        <f>'Passo 02 e 03'!F59</f>
        <v/>
      </c>
      <c r="D59" s="124">
        <f>'Passo 02 e 03'!H59</f>
        <v>0</v>
      </c>
      <c r="E59" s="125">
        <f>'Passo 02 e 03'!J59</f>
        <v>0</v>
      </c>
      <c r="F59" s="126"/>
      <c r="G59" s="155" t="str">
        <f t="shared" si="0"/>
        <v>-</v>
      </c>
      <c r="H59" s="156" t="str">
        <f>IF(G59="-","-",
IF(AND(G59&gt;=Apoio!$O$21,G59&lt;Apoio!$Q$21),Apoio!$L$21,
IF(AND(G59&gt;=Apoio!$O$22,G59&lt;Apoio!$Q$22),Apoio!$L$22,
IF(AND(G59&gt;=Apoio!$O$23,G59&lt;Apoio!$Q$23),Apoio!$L$23,
IF(AND(G59&gt;=Apoio!$O$24,G59&lt;Apoio!$Q$24),Apoio!$L$24,
IF(AND(G59&gt;=Apoio!$O$25,G59&lt;Apoio!$Q$25),Apoio!$L$25,
IF(G59&gt;=Apoio!$O$26,Apoio!$L$26)))))))</f>
        <v>-</v>
      </c>
      <c r="I59" s="126"/>
      <c r="J59" s="157" t="str">
        <f>'Passo 02 e 03'!R59</f>
        <v/>
      </c>
      <c r="K59" s="128" t="str">
        <f>'Passo 02 e 03'!S59</f>
        <v/>
      </c>
      <c r="L59" s="156">
        <f>'Passo 02 e 03'!O59</f>
        <v>0</v>
      </c>
      <c r="M59" s="126"/>
      <c r="N59" s="158">
        <f>'Passo 04'!G59</f>
        <v>0</v>
      </c>
      <c r="O59" s="159">
        <f>'Passo 04'!K59</f>
        <v>0</v>
      </c>
      <c r="P59" s="160" t="str">
        <f>'Passo 04'!O59</f>
        <v/>
      </c>
      <c r="Q59" s="156" t="str">
        <f>'Passo 04'!P59</f>
        <v/>
      </c>
      <c r="R59" s="111"/>
    </row>
    <row r="60" spans="1:18" ht="45" customHeight="1">
      <c r="A60" s="55">
        <v>55</v>
      </c>
      <c r="B60" s="161">
        <f>'Passo 02 e 03'!C60</f>
        <v>0</v>
      </c>
      <c r="C60" s="117" t="str">
        <f>'Passo 02 e 03'!F60</f>
        <v/>
      </c>
      <c r="D60" s="131">
        <f>'Passo 02 e 03'!H60</f>
        <v>0</v>
      </c>
      <c r="E60" s="162">
        <f>'Passo 02 e 03'!J60</f>
        <v>0</v>
      </c>
      <c r="F60" s="126"/>
      <c r="G60" s="149" t="str">
        <f t="shared" si="0"/>
        <v>-</v>
      </c>
      <c r="H60" s="150" t="str">
        <f>IF(G60="-","-",
IF(AND(G60&gt;=Apoio!$O$21,G60&lt;Apoio!$Q$21),Apoio!$L$21,
IF(AND(G60&gt;=Apoio!$O$22,G60&lt;Apoio!$Q$22),Apoio!$L$22,
IF(AND(G60&gt;=Apoio!$O$23,G60&lt;Apoio!$Q$23),Apoio!$L$23,
IF(AND(G60&gt;=Apoio!$O$24,G60&lt;Apoio!$Q$24),Apoio!$L$24,
IF(AND(G60&gt;=Apoio!$O$25,G60&lt;Apoio!$Q$25),Apoio!$L$25,
IF(G60&gt;=Apoio!$O$26,Apoio!$L$26)))))))</f>
        <v>-</v>
      </c>
      <c r="I60" s="126"/>
      <c r="J60" s="151" t="str">
        <f>'Passo 02 e 03'!R60</f>
        <v/>
      </c>
      <c r="K60" s="120" t="str">
        <f>'Passo 02 e 03'!S60</f>
        <v/>
      </c>
      <c r="L60" s="150">
        <f>'Passo 02 e 03'!O60</f>
        <v>0</v>
      </c>
      <c r="M60" s="126"/>
      <c r="N60" s="163">
        <f>'Passo 04'!G60</f>
        <v>0</v>
      </c>
      <c r="O60" s="164">
        <f>'Passo 04'!K60</f>
        <v>0</v>
      </c>
      <c r="P60" s="165" t="str">
        <f>'Passo 04'!O60</f>
        <v/>
      </c>
      <c r="Q60" s="150" t="str">
        <f>'Passo 04'!P60</f>
        <v/>
      </c>
      <c r="R60" s="111"/>
    </row>
    <row r="61" spans="1:18" ht="45" customHeight="1">
      <c r="A61" s="55">
        <v>56</v>
      </c>
      <c r="B61" s="124">
        <f>'Passo 02 e 03'!C61</f>
        <v>0</v>
      </c>
      <c r="C61" s="125" t="str">
        <f>'Passo 02 e 03'!F61</f>
        <v/>
      </c>
      <c r="D61" s="124">
        <f>'Passo 02 e 03'!H61</f>
        <v>0</v>
      </c>
      <c r="E61" s="125">
        <f>'Passo 02 e 03'!J61</f>
        <v>0</v>
      </c>
      <c r="F61" s="126"/>
      <c r="G61" s="155" t="str">
        <f t="shared" si="0"/>
        <v>-</v>
      </c>
      <c r="H61" s="156" t="str">
        <f>IF(G61="-","-",
IF(AND(G61&gt;=Apoio!$O$21,G61&lt;Apoio!$Q$21),Apoio!$L$21,
IF(AND(G61&gt;=Apoio!$O$22,G61&lt;Apoio!$Q$22),Apoio!$L$22,
IF(AND(G61&gt;=Apoio!$O$23,G61&lt;Apoio!$Q$23),Apoio!$L$23,
IF(AND(G61&gt;=Apoio!$O$24,G61&lt;Apoio!$Q$24),Apoio!$L$24,
IF(AND(G61&gt;=Apoio!$O$25,G61&lt;Apoio!$Q$25),Apoio!$L$25,
IF(G61&gt;=Apoio!$O$26,Apoio!$L$26)))))))</f>
        <v>-</v>
      </c>
      <c r="I61" s="126"/>
      <c r="J61" s="157" t="str">
        <f>'Passo 02 e 03'!R61</f>
        <v/>
      </c>
      <c r="K61" s="128" t="str">
        <f>'Passo 02 e 03'!S61</f>
        <v/>
      </c>
      <c r="L61" s="156">
        <f>'Passo 02 e 03'!O61</f>
        <v>0</v>
      </c>
      <c r="M61" s="126"/>
      <c r="N61" s="158">
        <f>'Passo 04'!G61</f>
        <v>0</v>
      </c>
      <c r="O61" s="159">
        <f>'Passo 04'!K61</f>
        <v>0</v>
      </c>
      <c r="P61" s="160" t="str">
        <f>'Passo 04'!O61</f>
        <v/>
      </c>
      <c r="Q61" s="156" t="str">
        <f>'Passo 04'!P61</f>
        <v/>
      </c>
      <c r="R61" s="111"/>
    </row>
    <row r="62" spans="1:18" ht="45" customHeight="1">
      <c r="A62" s="55">
        <v>57</v>
      </c>
      <c r="B62" s="161">
        <f>'Passo 02 e 03'!C62</f>
        <v>0</v>
      </c>
      <c r="C62" s="117" t="str">
        <f>'Passo 02 e 03'!F62</f>
        <v/>
      </c>
      <c r="D62" s="131">
        <f>'Passo 02 e 03'!H62</f>
        <v>0</v>
      </c>
      <c r="E62" s="162">
        <f>'Passo 02 e 03'!J62</f>
        <v>0</v>
      </c>
      <c r="F62" s="126"/>
      <c r="G62" s="149" t="str">
        <f t="shared" si="0"/>
        <v>-</v>
      </c>
      <c r="H62" s="150" t="str">
        <f>IF(G62="-","-",
IF(AND(G62&gt;=Apoio!$O$21,G62&lt;Apoio!$Q$21),Apoio!$L$21,
IF(AND(G62&gt;=Apoio!$O$22,G62&lt;Apoio!$Q$22),Apoio!$L$22,
IF(AND(G62&gt;=Apoio!$O$23,G62&lt;Apoio!$Q$23),Apoio!$L$23,
IF(AND(G62&gt;=Apoio!$O$24,G62&lt;Apoio!$Q$24),Apoio!$L$24,
IF(AND(G62&gt;=Apoio!$O$25,G62&lt;Apoio!$Q$25),Apoio!$L$25,
IF(G62&gt;=Apoio!$O$26,Apoio!$L$26)))))))</f>
        <v>-</v>
      </c>
      <c r="I62" s="126"/>
      <c r="J62" s="151" t="str">
        <f>'Passo 02 e 03'!R62</f>
        <v/>
      </c>
      <c r="K62" s="120" t="str">
        <f>'Passo 02 e 03'!S62</f>
        <v/>
      </c>
      <c r="L62" s="150">
        <f>'Passo 02 e 03'!O62</f>
        <v>0</v>
      </c>
      <c r="M62" s="126"/>
      <c r="N62" s="163">
        <f>'Passo 04'!G62</f>
        <v>0</v>
      </c>
      <c r="O62" s="164">
        <f>'Passo 04'!K62</f>
        <v>0</v>
      </c>
      <c r="P62" s="165" t="str">
        <f>'Passo 04'!O62</f>
        <v/>
      </c>
      <c r="Q62" s="150" t="str">
        <f>'Passo 04'!P62</f>
        <v/>
      </c>
      <c r="R62" s="111"/>
    </row>
    <row r="63" spans="1:18" ht="45" customHeight="1">
      <c r="A63" s="55">
        <v>58</v>
      </c>
      <c r="B63" s="124">
        <f>'Passo 02 e 03'!C63</f>
        <v>0</v>
      </c>
      <c r="C63" s="125" t="str">
        <f>'Passo 02 e 03'!F63</f>
        <v/>
      </c>
      <c r="D63" s="124">
        <f>'Passo 02 e 03'!H63</f>
        <v>0</v>
      </c>
      <c r="E63" s="125">
        <f>'Passo 02 e 03'!J63</f>
        <v>0</v>
      </c>
      <c r="F63" s="126"/>
      <c r="G63" s="155" t="str">
        <f t="shared" si="0"/>
        <v>-</v>
      </c>
      <c r="H63" s="156" t="str">
        <f>IF(G63="-","-",
IF(AND(G63&gt;=Apoio!$O$21,G63&lt;Apoio!$Q$21),Apoio!$L$21,
IF(AND(G63&gt;=Apoio!$O$22,G63&lt;Apoio!$Q$22),Apoio!$L$22,
IF(AND(G63&gt;=Apoio!$O$23,G63&lt;Apoio!$Q$23),Apoio!$L$23,
IF(AND(G63&gt;=Apoio!$O$24,G63&lt;Apoio!$Q$24),Apoio!$L$24,
IF(AND(G63&gt;=Apoio!$O$25,G63&lt;Apoio!$Q$25),Apoio!$L$25,
IF(G63&gt;=Apoio!$O$26,Apoio!$L$26)))))))</f>
        <v>-</v>
      </c>
      <c r="I63" s="126"/>
      <c r="J63" s="157" t="str">
        <f>'Passo 02 e 03'!R63</f>
        <v/>
      </c>
      <c r="K63" s="128" t="str">
        <f>'Passo 02 e 03'!S63</f>
        <v/>
      </c>
      <c r="L63" s="156">
        <f>'Passo 02 e 03'!O63</f>
        <v>0</v>
      </c>
      <c r="M63" s="126"/>
      <c r="N63" s="158">
        <f>'Passo 04'!G63</f>
        <v>0</v>
      </c>
      <c r="O63" s="159">
        <f>'Passo 04'!K63</f>
        <v>0</v>
      </c>
      <c r="P63" s="160" t="str">
        <f>'Passo 04'!O63</f>
        <v/>
      </c>
      <c r="Q63" s="156" t="str">
        <f>'Passo 04'!P63</f>
        <v/>
      </c>
      <c r="R63" s="111"/>
    </row>
    <row r="64" spans="1:18" ht="45" customHeight="1">
      <c r="A64" s="55">
        <v>59</v>
      </c>
      <c r="B64" s="161">
        <f>'Passo 02 e 03'!C64</f>
        <v>0</v>
      </c>
      <c r="C64" s="117" t="str">
        <f>'Passo 02 e 03'!F64</f>
        <v/>
      </c>
      <c r="D64" s="131">
        <f>'Passo 02 e 03'!H64</f>
        <v>0</v>
      </c>
      <c r="E64" s="162">
        <f>'Passo 02 e 03'!J64</f>
        <v>0</v>
      </c>
      <c r="F64" s="126"/>
      <c r="G64" s="149" t="str">
        <f t="shared" si="0"/>
        <v>-</v>
      </c>
      <c r="H64" s="150" t="str">
        <f>IF(G64="-","-",
IF(AND(G64&gt;=Apoio!$O$21,G64&lt;Apoio!$Q$21),Apoio!$L$21,
IF(AND(G64&gt;=Apoio!$O$22,G64&lt;Apoio!$Q$22),Apoio!$L$22,
IF(AND(G64&gt;=Apoio!$O$23,G64&lt;Apoio!$Q$23),Apoio!$L$23,
IF(AND(G64&gt;=Apoio!$O$24,G64&lt;Apoio!$Q$24),Apoio!$L$24,
IF(AND(G64&gt;=Apoio!$O$25,G64&lt;Apoio!$Q$25),Apoio!$L$25,
IF(G64&gt;=Apoio!$O$26,Apoio!$L$26)))))))</f>
        <v>-</v>
      </c>
      <c r="I64" s="126"/>
      <c r="J64" s="151" t="str">
        <f>'Passo 02 e 03'!R64</f>
        <v/>
      </c>
      <c r="K64" s="120" t="str">
        <f>'Passo 02 e 03'!S64</f>
        <v/>
      </c>
      <c r="L64" s="150">
        <f>'Passo 02 e 03'!O64</f>
        <v>0</v>
      </c>
      <c r="M64" s="126"/>
      <c r="N64" s="163">
        <f>'Passo 04'!G64</f>
        <v>0</v>
      </c>
      <c r="O64" s="164">
        <f>'Passo 04'!K64</f>
        <v>0</v>
      </c>
      <c r="P64" s="165" t="str">
        <f>'Passo 04'!O64</f>
        <v/>
      </c>
      <c r="Q64" s="150" t="str">
        <f>'Passo 04'!P64</f>
        <v/>
      </c>
      <c r="R64" s="111"/>
    </row>
    <row r="65" spans="1:18" ht="45" customHeight="1">
      <c r="A65" s="55">
        <v>60</v>
      </c>
      <c r="B65" s="124">
        <f>'Passo 02 e 03'!C65</f>
        <v>0</v>
      </c>
      <c r="C65" s="125" t="str">
        <f>'Passo 02 e 03'!F65</f>
        <v/>
      </c>
      <c r="D65" s="124">
        <f>'Passo 02 e 03'!H65</f>
        <v>0</v>
      </c>
      <c r="E65" s="125">
        <f>'Passo 02 e 03'!J65</f>
        <v>0</v>
      </c>
      <c r="F65" s="126"/>
      <c r="G65" s="155" t="str">
        <f t="shared" si="0"/>
        <v>-</v>
      </c>
      <c r="H65" s="156" t="str">
        <f>IF(G65="-","-",
IF(AND(G65&gt;=Apoio!$O$21,G65&lt;Apoio!$Q$21),Apoio!$L$21,
IF(AND(G65&gt;=Apoio!$O$22,G65&lt;Apoio!$Q$22),Apoio!$L$22,
IF(AND(G65&gt;=Apoio!$O$23,G65&lt;Apoio!$Q$23),Apoio!$L$23,
IF(AND(G65&gt;=Apoio!$O$24,G65&lt;Apoio!$Q$24),Apoio!$L$24,
IF(AND(G65&gt;=Apoio!$O$25,G65&lt;Apoio!$Q$25),Apoio!$L$25,
IF(G65&gt;=Apoio!$O$26,Apoio!$L$26)))))))</f>
        <v>-</v>
      </c>
      <c r="I65" s="126"/>
      <c r="J65" s="157" t="str">
        <f>'Passo 02 e 03'!R65</f>
        <v/>
      </c>
      <c r="K65" s="128" t="str">
        <f>'Passo 02 e 03'!S65</f>
        <v/>
      </c>
      <c r="L65" s="156">
        <f>'Passo 02 e 03'!O65</f>
        <v>0</v>
      </c>
      <c r="M65" s="126"/>
      <c r="N65" s="158">
        <f>'Passo 04'!G65</f>
        <v>0</v>
      </c>
      <c r="O65" s="159">
        <f>'Passo 04'!K65</f>
        <v>0</v>
      </c>
      <c r="P65" s="160" t="str">
        <f>'Passo 04'!O65</f>
        <v/>
      </c>
      <c r="Q65" s="156" t="str">
        <f>'Passo 04'!P65</f>
        <v/>
      </c>
      <c r="R65" s="111"/>
    </row>
    <row r="66" spans="1:18" ht="45" customHeight="1">
      <c r="A66" s="55">
        <v>61</v>
      </c>
      <c r="B66" s="161">
        <f>'Passo 02 e 03'!C66</f>
        <v>0</v>
      </c>
      <c r="C66" s="117" t="str">
        <f>'Passo 02 e 03'!F66</f>
        <v/>
      </c>
      <c r="D66" s="131">
        <f>'Passo 02 e 03'!H66</f>
        <v>0</v>
      </c>
      <c r="E66" s="162">
        <f>'Passo 02 e 03'!J66</f>
        <v>0</v>
      </c>
      <c r="F66" s="126"/>
      <c r="G66" s="149" t="str">
        <f t="shared" si="0"/>
        <v>-</v>
      </c>
      <c r="H66" s="150" t="str">
        <f>IF(G66="-","-",
IF(AND(G66&gt;=Apoio!$O$21,G66&lt;Apoio!$Q$21),Apoio!$L$21,
IF(AND(G66&gt;=Apoio!$O$22,G66&lt;Apoio!$Q$22),Apoio!$L$22,
IF(AND(G66&gt;=Apoio!$O$23,G66&lt;Apoio!$Q$23),Apoio!$L$23,
IF(AND(G66&gt;=Apoio!$O$24,G66&lt;Apoio!$Q$24),Apoio!$L$24,
IF(AND(G66&gt;=Apoio!$O$25,G66&lt;Apoio!$Q$25),Apoio!$L$25,
IF(G66&gt;=Apoio!$O$26,Apoio!$L$26)))))))</f>
        <v>-</v>
      </c>
      <c r="I66" s="126"/>
      <c r="J66" s="151" t="str">
        <f>'Passo 02 e 03'!R66</f>
        <v/>
      </c>
      <c r="K66" s="120" t="str">
        <f>'Passo 02 e 03'!S66</f>
        <v/>
      </c>
      <c r="L66" s="150">
        <f>'Passo 02 e 03'!O66</f>
        <v>0</v>
      </c>
      <c r="M66" s="126"/>
      <c r="N66" s="163">
        <f>'Passo 04'!G66</f>
        <v>0</v>
      </c>
      <c r="O66" s="164">
        <f>'Passo 04'!K66</f>
        <v>0</v>
      </c>
      <c r="P66" s="165" t="str">
        <f>'Passo 04'!O66</f>
        <v/>
      </c>
      <c r="Q66" s="150" t="str">
        <f>'Passo 04'!P66</f>
        <v/>
      </c>
      <c r="R66" s="111"/>
    </row>
    <row r="67" spans="1:18" ht="45" customHeight="1">
      <c r="A67" s="55">
        <v>62</v>
      </c>
      <c r="B67" s="124">
        <f>'Passo 02 e 03'!C67</f>
        <v>0</v>
      </c>
      <c r="C67" s="125" t="str">
        <f>'Passo 02 e 03'!F67</f>
        <v/>
      </c>
      <c r="D67" s="124">
        <f>'Passo 02 e 03'!H67</f>
        <v>0</v>
      </c>
      <c r="E67" s="125">
        <f>'Passo 02 e 03'!J67</f>
        <v>0</v>
      </c>
      <c r="F67" s="126"/>
      <c r="G67" s="155" t="str">
        <f t="shared" si="0"/>
        <v>-</v>
      </c>
      <c r="H67" s="156" t="str">
        <f>IF(G67="-","-",
IF(AND(G67&gt;=Apoio!$O$21,G67&lt;Apoio!$Q$21),Apoio!$L$21,
IF(AND(G67&gt;=Apoio!$O$22,G67&lt;Apoio!$Q$22),Apoio!$L$22,
IF(AND(G67&gt;=Apoio!$O$23,G67&lt;Apoio!$Q$23),Apoio!$L$23,
IF(AND(G67&gt;=Apoio!$O$24,G67&lt;Apoio!$Q$24),Apoio!$L$24,
IF(AND(G67&gt;=Apoio!$O$25,G67&lt;Apoio!$Q$25),Apoio!$L$25,
IF(G67&gt;=Apoio!$O$26,Apoio!$L$26)))))))</f>
        <v>-</v>
      </c>
      <c r="I67" s="126"/>
      <c r="J67" s="157" t="str">
        <f>'Passo 02 e 03'!R67</f>
        <v/>
      </c>
      <c r="K67" s="128" t="str">
        <f>'Passo 02 e 03'!S67</f>
        <v/>
      </c>
      <c r="L67" s="156">
        <f>'Passo 02 e 03'!O67</f>
        <v>0</v>
      </c>
      <c r="M67" s="126"/>
      <c r="N67" s="158">
        <f>'Passo 04'!G67</f>
        <v>0</v>
      </c>
      <c r="O67" s="159">
        <f>'Passo 04'!K67</f>
        <v>0</v>
      </c>
      <c r="P67" s="160" t="str">
        <f>'Passo 04'!O67</f>
        <v/>
      </c>
      <c r="Q67" s="156" t="str">
        <f>'Passo 04'!P67</f>
        <v/>
      </c>
      <c r="R67" s="111"/>
    </row>
    <row r="68" spans="1:18" ht="45" customHeight="1">
      <c r="A68" s="55">
        <v>63</v>
      </c>
      <c r="B68" s="161">
        <f>'Passo 02 e 03'!C68</f>
        <v>0</v>
      </c>
      <c r="C68" s="117" t="str">
        <f>'Passo 02 e 03'!F68</f>
        <v/>
      </c>
      <c r="D68" s="131">
        <f>'Passo 02 e 03'!H68</f>
        <v>0</v>
      </c>
      <c r="E68" s="162">
        <f>'Passo 02 e 03'!J68</f>
        <v>0</v>
      </c>
      <c r="F68" s="126"/>
      <c r="G68" s="149" t="str">
        <f t="shared" si="0"/>
        <v>-</v>
      </c>
      <c r="H68" s="150" t="str">
        <f>IF(G68="-","-",
IF(AND(G68&gt;=Apoio!$O$21,G68&lt;Apoio!$Q$21),Apoio!$L$21,
IF(AND(G68&gt;=Apoio!$O$22,G68&lt;Apoio!$Q$22),Apoio!$L$22,
IF(AND(G68&gt;=Apoio!$O$23,G68&lt;Apoio!$Q$23),Apoio!$L$23,
IF(AND(G68&gt;=Apoio!$O$24,G68&lt;Apoio!$Q$24),Apoio!$L$24,
IF(AND(G68&gt;=Apoio!$O$25,G68&lt;Apoio!$Q$25),Apoio!$L$25,
IF(G68&gt;=Apoio!$O$26,Apoio!$L$26)))))))</f>
        <v>-</v>
      </c>
      <c r="I68" s="126"/>
      <c r="J68" s="151" t="str">
        <f>'Passo 02 e 03'!R68</f>
        <v/>
      </c>
      <c r="K68" s="120" t="str">
        <f>'Passo 02 e 03'!S68</f>
        <v/>
      </c>
      <c r="L68" s="150">
        <f>'Passo 02 e 03'!O68</f>
        <v>0</v>
      </c>
      <c r="M68" s="126"/>
      <c r="N68" s="163">
        <f>'Passo 04'!G68</f>
        <v>0</v>
      </c>
      <c r="O68" s="164">
        <f>'Passo 04'!K68</f>
        <v>0</v>
      </c>
      <c r="P68" s="165" t="str">
        <f>'Passo 04'!O68</f>
        <v/>
      </c>
      <c r="Q68" s="150" t="str">
        <f>'Passo 04'!P68</f>
        <v/>
      </c>
      <c r="R68" s="111"/>
    </row>
    <row r="69" spans="1:18" ht="45" customHeight="1">
      <c r="A69" s="55">
        <v>64</v>
      </c>
      <c r="B69" s="124">
        <f>'Passo 02 e 03'!C69</f>
        <v>0</v>
      </c>
      <c r="C69" s="125" t="str">
        <f>'Passo 02 e 03'!F69</f>
        <v/>
      </c>
      <c r="D69" s="124">
        <f>'Passo 02 e 03'!H69</f>
        <v>0</v>
      </c>
      <c r="E69" s="125">
        <f>'Passo 02 e 03'!J69</f>
        <v>0</v>
      </c>
      <c r="F69" s="126"/>
      <c r="G69" s="155" t="str">
        <f t="shared" si="0"/>
        <v>-</v>
      </c>
      <c r="H69" s="156" t="str">
        <f>IF(G69="-","-",
IF(AND(G69&gt;=Apoio!$O$21,G69&lt;Apoio!$Q$21),Apoio!$L$21,
IF(AND(G69&gt;=Apoio!$O$22,G69&lt;Apoio!$Q$22),Apoio!$L$22,
IF(AND(G69&gt;=Apoio!$O$23,G69&lt;Apoio!$Q$23),Apoio!$L$23,
IF(AND(G69&gt;=Apoio!$O$24,G69&lt;Apoio!$Q$24),Apoio!$L$24,
IF(AND(G69&gt;=Apoio!$O$25,G69&lt;Apoio!$Q$25),Apoio!$L$25,
IF(G69&gt;=Apoio!$O$26,Apoio!$L$26)))))))</f>
        <v>-</v>
      </c>
      <c r="I69" s="126"/>
      <c r="J69" s="157" t="str">
        <f>'Passo 02 e 03'!R69</f>
        <v/>
      </c>
      <c r="K69" s="128" t="str">
        <f>'Passo 02 e 03'!S69</f>
        <v/>
      </c>
      <c r="L69" s="156">
        <f>'Passo 02 e 03'!O69</f>
        <v>0</v>
      </c>
      <c r="M69" s="126"/>
      <c r="N69" s="158">
        <f>'Passo 04'!G69</f>
        <v>0</v>
      </c>
      <c r="O69" s="159">
        <f>'Passo 04'!K69</f>
        <v>0</v>
      </c>
      <c r="P69" s="160" t="str">
        <f>'Passo 04'!O69</f>
        <v/>
      </c>
      <c r="Q69" s="156" t="str">
        <f>'Passo 04'!P69</f>
        <v/>
      </c>
      <c r="R69" s="111"/>
    </row>
    <row r="70" spans="1:18" ht="45" customHeight="1">
      <c r="A70" s="55">
        <v>65</v>
      </c>
      <c r="B70" s="161">
        <f>'Passo 02 e 03'!C70</f>
        <v>0</v>
      </c>
      <c r="C70" s="117" t="str">
        <f>'Passo 02 e 03'!F70</f>
        <v/>
      </c>
      <c r="D70" s="131">
        <f>'Passo 02 e 03'!H70</f>
        <v>0</v>
      </c>
      <c r="E70" s="162">
        <f>'Passo 02 e 03'!J70</f>
        <v>0</v>
      </c>
      <c r="F70" s="126"/>
      <c r="G70" s="149" t="str">
        <f t="shared" si="0"/>
        <v>-</v>
      </c>
      <c r="H70" s="150" t="str">
        <f>IF(G70="-","-",
IF(AND(G70&gt;=Apoio!$O$21,G70&lt;Apoio!$Q$21),Apoio!$L$21,
IF(AND(G70&gt;=Apoio!$O$22,G70&lt;Apoio!$Q$22),Apoio!$L$22,
IF(AND(G70&gt;=Apoio!$O$23,G70&lt;Apoio!$Q$23),Apoio!$L$23,
IF(AND(G70&gt;=Apoio!$O$24,G70&lt;Apoio!$Q$24),Apoio!$L$24,
IF(AND(G70&gt;=Apoio!$O$25,G70&lt;Apoio!$Q$25),Apoio!$L$25,
IF(G70&gt;=Apoio!$O$26,Apoio!$L$26)))))))</f>
        <v>-</v>
      </c>
      <c r="I70" s="126"/>
      <c r="J70" s="151" t="str">
        <f>'Passo 02 e 03'!R70</f>
        <v/>
      </c>
      <c r="K70" s="120" t="str">
        <f>'Passo 02 e 03'!S70</f>
        <v/>
      </c>
      <c r="L70" s="150">
        <f>'Passo 02 e 03'!O70</f>
        <v>0</v>
      </c>
      <c r="M70" s="126"/>
      <c r="N70" s="163">
        <f>'Passo 04'!G70</f>
        <v>0</v>
      </c>
      <c r="O70" s="164">
        <f>'Passo 04'!K70</f>
        <v>0</v>
      </c>
      <c r="P70" s="165" t="str">
        <f>'Passo 04'!O70</f>
        <v/>
      </c>
      <c r="Q70" s="150" t="str">
        <f>'Passo 04'!P70</f>
        <v/>
      </c>
      <c r="R70" s="111"/>
    </row>
    <row r="71" spans="1:18" ht="45" customHeight="1">
      <c r="A71" s="55">
        <v>66</v>
      </c>
      <c r="B71" s="124">
        <f>'Passo 02 e 03'!C71</f>
        <v>0</v>
      </c>
      <c r="C71" s="125" t="str">
        <f>'Passo 02 e 03'!F71</f>
        <v/>
      </c>
      <c r="D71" s="124">
        <f>'Passo 02 e 03'!H71</f>
        <v>0</v>
      </c>
      <c r="E71" s="125">
        <f>'Passo 02 e 03'!J71</f>
        <v>0</v>
      </c>
      <c r="F71" s="126"/>
      <c r="G71" s="155" t="str">
        <f t="shared" si="0"/>
        <v>-</v>
      </c>
      <c r="H71" s="156" t="str">
        <f>IF(G71="-","-",
IF(AND(G71&gt;=Apoio!$O$21,G71&lt;Apoio!$Q$21),Apoio!$L$21,
IF(AND(G71&gt;=Apoio!$O$22,G71&lt;Apoio!$Q$22),Apoio!$L$22,
IF(AND(G71&gt;=Apoio!$O$23,G71&lt;Apoio!$Q$23),Apoio!$L$23,
IF(AND(G71&gt;=Apoio!$O$24,G71&lt;Apoio!$Q$24),Apoio!$L$24,
IF(AND(G71&gt;=Apoio!$O$25,G71&lt;Apoio!$Q$25),Apoio!$L$25,
IF(G71&gt;=Apoio!$O$26,Apoio!$L$26)))))))</f>
        <v>-</v>
      </c>
      <c r="I71" s="126"/>
      <c r="J71" s="157" t="str">
        <f>'Passo 02 e 03'!R71</f>
        <v/>
      </c>
      <c r="K71" s="128" t="str">
        <f>'Passo 02 e 03'!S71</f>
        <v/>
      </c>
      <c r="L71" s="156">
        <f>'Passo 02 e 03'!O71</f>
        <v>0</v>
      </c>
      <c r="M71" s="126"/>
      <c r="N71" s="158">
        <f>'Passo 04'!G71</f>
        <v>0</v>
      </c>
      <c r="O71" s="159">
        <f>'Passo 04'!K71</f>
        <v>0</v>
      </c>
      <c r="P71" s="160" t="str">
        <f>'Passo 04'!O71</f>
        <v/>
      </c>
      <c r="Q71" s="156" t="str">
        <f>'Passo 04'!P71</f>
        <v/>
      </c>
      <c r="R71" s="111"/>
    </row>
    <row r="72" spans="1:18" ht="45" customHeight="1">
      <c r="A72" s="55">
        <v>67</v>
      </c>
      <c r="B72" s="161">
        <f>'Passo 02 e 03'!C72</f>
        <v>0</v>
      </c>
      <c r="C72" s="117" t="str">
        <f>'Passo 02 e 03'!F72</f>
        <v/>
      </c>
      <c r="D72" s="131">
        <f>'Passo 02 e 03'!H72</f>
        <v>0</v>
      </c>
      <c r="E72" s="162">
        <f>'Passo 02 e 03'!J72</f>
        <v>0</v>
      </c>
      <c r="F72" s="126"/>
      <c r="G72" s="149" t="str">
        <f t="shared" si="0"/>
        <v>-</v>
      </c>
      <c r="H72" s="150" t="str">
        <f>IF(G72="-","-",
IF(AND(G72&gt;=Apoio!$O$21,G72&lt;Apoio!$Q$21),Apoio!$L$21,
IF(AND(G72&gt;=Apoio!$O$22,G72&lt;Apoio!$Q$22),Apoio!$L$22,
IF(AND(G72&gt;=Apoio!$O$23,G72&lt;Apoio!$Q$23),Apoio!$L$23,
IF(AND(G72&gt;=Apoio!$O$24,G72&lt;Apoio!$Q$24),Apoio!$L$24,
IF(AND(G72&gt;=Apoio!$O$25,G72&lt;Apoio!$Q$25),Apoio!$L$25,
IF(G72&gt;=Apoio!$O$26,Apoio!$L$26)))))))</f>
        <v>-</v>
      </c>
      <c r="I72" s="126"/>
      <c r="J72" s="151" t="str">
        <f>'Passo 02 e 03'!R72</f>
        <v/>
      </c>
      <c r="K72" s="120" t="str">
        <f>'Passo 02 e 03'!S72</f>
        <v/>
      </c>
      <c r="L72" s="150">
        <f>'Passo 02 e 03'!O72</f>
        <v>0</v>
      </c>
      <c r="M72" s="126"/>
      <c r="N72" s="163">
        <f>'Passo 04'!G72</f>
        <v>0</v>
      </c>
      <c r="O72" s="164">
        <f>'Passo 04'!K72</f>
        <v>0</v>
      </c>
      <c r="P72" s="165" t="str">
        <f>'Passo 04'!O72</f>
        <v/>
      </c>
      <c r="Q72" s="150" t="str">
        <f>'Passo 04'!P72</f>
        <v/>
      </c>
      <c r="R72" s="111"/>
    </row>
    <row r="73" spans="1:18" ht="45" customHeight="1">
      <c r="A73" s="55">
        <v>68</v>
      </c>
      <c r="B73" s="124">
        <f>'Passo 02 e 03'!C73</f>
        <v>0</v>
      </c>
      <c r="C73" s="125" t="str">
        <f>'Passo 02 e 03'!F73</f>
        <v/>
      </c>
      <c r="D73" s="124">
        <f>'Passo 02 e 03'!H73</f>
        <v>0</v>
      </c>
      <c r="E73" s="125">
        <f>'Passo 02 e 03'!J73</f>
        <v>0</v>
      </c>
      <c r="F73" s="126"/>
      <c r="G73" s="155" t="str">
        <f t="shared" si="0"/>
        <v>-</v>
      </c>
      <c r="H73" s="156" t="str">
        <f>IF(G73="-","-",
IF(AND(G73&gt;=Apoio!$O$21,G73&lt;Apoio!$Q$21),Apoio!$L$21,
IF(AND(G73&gt;=Apoio!$O$22,G73&lt;Apoio!$Q$22),Apoio!$L$22,
IF(AND(G73&gt;=Apoio!$O$23,G73&lt;Apoio!$Q$23),Apoio!$L$23,
IF(AND(G73&gt;=Apoio!$O$24,G73&lt;Apoio!$Q$24),Apoio!$L$24,
IF(AND(G73&gt;=Apoio!$O$25,G73&lt;Apoio!$Q$25),Apoio!$L$25,
IF(G73&gt;=Apoio!$O$26,Apoio!$L$26)))))))</f>
        <v>-</v>
      </c>
      <c r="I73" s="126"/>
      <c r="J73" s="157" t="str">
        <f>'Passo 02 e 03'!R73</f>
        <v/>
      </c>
      <c r="K73" s="128" t="str">
        <f>'Passo 02 e 03'!S73</f>
        <v/>
      </c>
      <c r="L73" s="156">
        <f>'Passo 02 e 03'!O73</f>
        <v>0</v>
      </c>
      <c r="M73" s="126"/>
      <c r="N73" s="158">
        <f>'Passo 04'!G73</f>
        <v>0</v>
      </c>
      <c r="O73" s="159">
        <f>'Passo 04'!K73</f>
        <v>0</v>
      </c>
      <c r="P73" s="160" t="str">
        <f>'Passo 04'!O73</f>
        <v/>
      </c>
      <c r="Q73" s="156" t="str">
        <f>'Passo 04'!P73</f>
        <v/>
      </c>
      <c r="R73" s="111"/>
    </row>
    <row r="74" spans="1:18" ht="45" customHeight="1">
      <c r="A74" s="55">
        <v>69</v>
      </c>
      <c r="B74" s="161">
        <f>'Passo 02 e 03'!C74</f>
        <v>0</v>
      </c>
      <c r="C74" s="117" t="str">
        <f>'Passo 02 e 03'!F74</f>
        <v/>
      </c>
      <c r="D74" s="131">
        <f>'Passo 02 e 03'!H74</f>
        <v>0</v>
      </c>
      <c r="E74" s="162">
        <f>'Passo 02 e 03'!J74</f>
        <v>0</v>
      </c>
      <c r="F74" s="126"/>
      <c r="G74" s="149" t="str">
        <f t="shared" si="0"/>
        <v>-</v>
      </c>
      <c r="H74" s="150" t="str">
        <f>IF(G74="-","-",
IF(AND(G74&gt;=Apoio!$O$21,G74&lt;Apoio!$Q$21),Apoio!$L$21,
IF(AND(G74&gt;=Apoio!$O$22,G74&lt;Apoio!$Q$22),Apoio!$L$22,
IF(AND(G74&gt;=Apoio!$O$23,G74&lt;Apoio!$Q$23),Apoio!$L$23,
IF(AND(G74&gt;=Apoio!$O$24,G74&lt;Apoio!$Q$24),Apoio!$L$24,
IF(AND(G74&gt;=Apoio!$O$25,G74&lt;Apoio!$Q$25),Apoio!$L$25,
IF(G74&gt;=Apoio!$O$26,Apoio!$L$26)))))))</f>
        <v>-</v>
      </c>
      <c r="I74" s="126"/>
      <c r="J74" s="151" t="str">
        <f>'Passo 02 e 03'!R74</f>
        <v/>
      </c>
      <c r="K74" s="120" t="str">
        <f>'Passo 02 e 03'!S74</f>
        <v/>
      </c>
      <c r="L74" s="150">
        <f>'Passo 02 e 03'!O74</f>
        <v>0</v>
      </c>
      <c r="M74" s="126"/>
      <c r="N74" s="163">
        <f>'Passo 04'!G74</f>
        <v>0</v>
      </c>
      <c r="O74" s="164">
        <f>'Passo 04'!K74</f>
        <v>0</v>
      </c>
      <c r="P74" s="165" t="str">
        <f>'Passo 04'!O74</f>
        <v/>
      </c>
      <c r="Q74" s="150" t="str">
        <f>'Passo 04'!P74</f>
        <v/>
      </c>
      <c r="R74" s="111"/>
    </row>
    <row r="75" spans="1:18" ht="45" customHeight="1">
      <c r="A75" s="55">
        <v>70</v>
      </c>
      <c r="B75" s="124">
        <f>'Passo 02 e 03'!C75</f>
        <v>0</v>
      </c>
      <c r="C75" s="125" t="str">
        <f>'Passo 02 e 03'!F75</f>
        <v/>
      </c>
      <c r="D75" s="124">
        <f>'Passo 02 e 03'!H75</f>
        <v>0</v>
      </c>
      <c r="E75" s="125">
        <f>'Passo 02 e 03'!J75</f>
        <v>0</v>
      </c>
      <c r="F75" s="126"/>
      <c r="G75" s="155" t="str">
        <f t="shared" si="0"/>
        <v>-</v>
      </c>
      <c r="H75" s="156" t="str">
        <f>IF(G75="-","-",
IF(AND(G75&gt;=Apoio!$O$21,G75&lt;Apoio!$Q$21),Apoio!$L$21,
IF(AND(G75&gt;=Apoio!$O$22,G75&lt;Apoio!$Q$22),Apoio!$L$22,
IF(AND(G75&gt;=Apoio!$O$23,G75&lt;Apoio!$Q$23),Apoio!$L$23,
IF(AND(G75&gt;=Apoio!$O$24,G75&lt;Apoio!$Q$24),Apoio!$L$24,
IF(AND(G75&gt;=Apoio!$O$25,G75&lt;Apoio!$Q$25),Apoio!$L$25,
IF(G75&gt;=Apoio!$O$26,Apoio!$L$26)))))))</f>
        <v>-</v>
      </c>
      <c r="I75" s="126"/>
      <c r="J75" s="157" t="str">
        <f>'Passo 02 e 03'!R75</f>
        <v/>
      </c>
      <c r="K75" s="128" t="str">
        <f>'Passo 02 e 03'!S75</f>
        <v/>
      </c>
      <c r="L75" s="156">
        <f>'Passo 02 e 03'!O75</f>
        <v>0</v>
      </c>
      <c r="M75" s="126"/>
      <c r="N75" s="158">
        <f>'Passo 04'!G75</f>
        <v>0</v>
      </c>
      <c r="O75" s="159">
        <f>'Passo 04'!K75</f>
        <v>0</v>
      </c>
      <c r="P75" s="160" t="str">
        <f>'Passo 04'!O75</f>
        <v/>
      </c>
      <c r="Q75" s="156" t="str">
        <f>'Passo 04'!P75</f>
        <v/>
      </c>
      <c r="R75" s="111"/>
    </row>
    <row r="76" spans="1:18" ht="45" customHeight="1">
      <c r="A76" s="55">
        <v>71</v>
      </c>
      <c r="B76" s="161">
        <f>'Passo 02 e 03'!C76</f>
        <v>0</v>
      </c>
      <c r="C76" s="117" t="str">
        <f>'Passo 02 e 03'!F76</f>
        <v/>
      </c>
      <c r="D76" s="131">
        <f>'Passo 02 e 03'!H76</f>
        <v>0</v>
      </c>
      <c r="E76" s="162">
        <f>'Passo 02 e 03'!J76</f>
        <v>0</v>
      </c>
      <c r="F76" s="126"/>
      <c r="G76" s="149" t="str">
        <f t="shared" si="0"/>
        <v>-</v>
      </c>
      <c r="H76" s="150" t="str">
        <f>IF(G76="-","-",
IF(AND(G76&gt;=Apoio!$O$21,G76&lt;Apoio!$Q$21),Apoio!$L$21,
IF(AND(G76&gt;=Apoio!$O$22,G76&lt;Apoio!$Q$22),Apoio!$L$22,
IF(AND(G76&gt;=Apoio!$O$23,G76&lt;Apoio!$Q$23),Apoio!$L$23,
IF(AND(G76&gt;=Apoio!$O$24,G76&lt;Apoio!$Q$24),Apoio!$L$24,
IF(AND(G76&gt;=Apoio!$O$25,G76&lt;Apoio!$Q$25),Apoio!$L$25,
IF(G76&gt;=Apoio!$O$26,Apoio!$L$26)))))))</f>
        <v>-</v>
      </c>
      <c r="I76" s="126"/>
      <c r="J76" s="151" t="str">
        <f>'Passo 02 e 03'!R76</f>
        <v/>
      </c>
      <c r="K76" s="120" t="str">
        <f>'Passo 02 e 03'!S76</f>
        <v/>
      </c>
      <c r="L76" s="150">
        <f>'Passo 02 e 03'!O76</f>
        <v>0</v>
      </c>
      <c r="M76" s="126"/>
      <c r="N76" s="163">
        <f>'Passo 04'!G76</f>
        <v>0</v>
      </c>
      <c r="O76" s="164">
        <f>'Passo 04'!K76</f>
        <v>0</v>
      </c>
      <c r="P76" s="165" t="str">
        <f>'Passo 04'!O76</f>
        <v/>
      </c>
      <c r="Q76" s="150" t="str">
        <f>'Passo 04'!P76</f>
        <v/>
      </c>
      <c r="R76" s="111"/>
    </row>
    <row r="77" spans="1:18" ht="45" customHeight="1">
      <c r="A77" s="55">
        <v>72</v>
      </c>
      <c r="B77" s="124">
        <f>'Passo 02 e 03'!C77</f>
        <v>0</v>
      </c>
      <c r="C77" s="125" t="str">
        <f>'Passo 02 e 03'!F77</f>
        <v/>
      </c>
      <c r="D77" s="124">
        <f>'Passo 02 e 03'!H77</f>
        <v>0</v>
      </c>
      <c r="E77" s="125">
        <f>'Passo 02 e 03'!J77</f>
        <v>0</v>
      </c>
      <c r="F77" s="126"/>
      <c r="G77" s="155" t="str">
        <f t="shared" si="0"/>
        <v>-</v>
      </c>
      <c r="H77" s="156" t="str">
        <f>IF(G77="-","-",
IF(AND(G77&gt;=Apoio!$O$21,G77&lt;Apoio!$Q$21),Apoio!$L$21,
IF(AND(G77&gt;=Apoio!$O$22,G77&lt;Apoio!$Q$22),Apoio!$L$22,
IF(AND(G77&gt;=Apoio!$O$23,G77&lt;Apoio!$Q$23),Apoio!$L$23,
IF(AND(G77&gt;=Apoio!$O$24,G77&lt;Apoio!$Q$24),Apoio!$L$24,
IF(AND(G77&gt;=Apoio!$O$25,G77&lt;Apoio!$Q$25),Apoio!$L$25,
IF(G77&gt;=Apoio!$O$26,Apoio!$L$26)))))))</f>
        <v>-</v>
      </c>
      <c r="I77" s="126"/>
      <c r="J77" s="157" t="str">
        <f>'Passo 02 e 03'!R77</f>
        <v/>
      </c>
      <c r="K77" s="128" t="str">
        <f>'Passo 02 e 03'!S77</f>
        <v/>
      </c>
      <c r="L77" s="156">
        <f>'Passo 02 e 03'!O77</f>
        <v>0</v>
      </c>
      <c r="M77" s="126"/>
      <c r="N77" s="158">
        <f>'Passo 04'!G77</f>
        <v>0</v>
      </c>
      <c r="O77" s="159">
        <f>'Passo 04'!K77</f>
        <v>0</v>
      </c>
      <c r="P77" s="160" t="str">
        <f>'Passo 04'!O77</f>
        <v/>
      </c>
      <c r="Q77" s="156" t="str">
        <f>'Passo 04'!P77</f>
        <v/>
      </c>
      <c r="R77" s="111"/>
    </row>
    <row r="78" spans="1:18" ht="45" customHeight="1">
      <c r="A78" s="55">
        <v>73</v>
      </c>
      <c r="B78" s="161">
        <f>'Passo 02 e 03'!C78</f>
        <v>0</v>
      </c>
      <c r="C78" s="117" t="str">
        <f>'Passo 02 e 03'!F78</f>
        <v/>
      </c>
      <c r="D78" s="131">
        <f>'Passo 02 e 03'!H78</f>
        <v>0</v>
      </c>
      <c r="E78" s="162">
        <f>'Passo 02 e 03'!J78</f>
        <v>0</v>
      </c>
      <c r="F78" s="126"/>
      <c r="G78" s="149" t="str">
        <f t="shared" si="0"/>
        <v>-</v>
      </c>
      <c r="H78" s="150" t="str">
        <f>IF(G78="-","-",
IF(AND(G78&gt;=Apoio!$O$21,G78&lt;Apoio!$Q$21),Apoio!$L$21,
IF(AND(G78&gt;=Apoio!$O$22,G78&lt;Apoio!$Q$22),Apoio!$L$22,
IF(AND(G78&gt;=Apoio!$O$23,G78&lt;Apoio!$Q$23),Apoio!$L$23,
IF(AND(G78&gt;=Apoio!$O$24,G78&lt;Apoio!$Q$24),Apoio!$L$24,
IF(AND(G78&gt;=Apoio!$O$25,G78&lt;Apoio!$Q$25),Apoio!$L$25,
IF(G78&gt;=Apoio!$O$26,Apoio!$L$26)))))))</f>
        <v>-</v>
      </c>
      <c r="I78" s="126"/>
      <c r="J78" s="151" t="str">
        <f>'Passo 02 e 03'!R78</f>
        <v/>
      </c>
      <c r="K78" s="120" t="str">
        <f>'Passo 02 e 03'!S78</f>
        <v/>
      </c>
      <c r="L78" s="150">
        <f>'Passo 02 e 03'!O78</f>
        <v>0</v>
      </c>
      <c r="M78" s="126"/>
      <c r="N78" s="163">
        <f>'Passo 04'!G78</f>
        <v>0</v>
      </c>
      <c r="O78" s="164">
        <f>'Passo 04'!K78</f>
        <v>0</v>
      </c>
      <c r="P78" s="165" t="str">
        <f>'Passo 04'!O78</f>
        <v/>
      </c>
      <c r="Q78" s="150" t="str">
        <f>'Passo 04'!P78</f>
        <v/>
      </c>
      <c r="R78" s="111"/>
    </row>
    <row r="79" spans="1:18" ht="45" customHeight="1">
      <c r="A79" s="55">
        <v>74</v>
      </c>
      <c r="B79" s="124">
        <f>'Passo 02 e 03'!C79</f>
        <v>0</v>
      </c>
      <c r="C79" s="125" t="str">
        <f>'Passo 02 e 03'!F79</f>
        <v/>
      </c>
      <c r="D79" s="124">
        <f>'Passo 02 e 03'!H79</f>
        <v>0</v>
      </c>
      <c r="E79" s="125">
        <f>'Passo 02 e 03'!J79</f>
        <v>0</v>
      </c>
      <c r="F79" s="126"/>
      <c r="G79" s="155" t="str">
        <f t="shared" si="0"/>
        <v>-</v>
      </c>
      <c r="H79" s="156" t="str">
        <f>IF(G79="-","-",
IF(AND(G79&gt;=Apoio!$O$21,G79&lt;Apoio!$Q$21),Apoio!$L$21,
IF(AND(G79&gt;=Apoio!$O$22,G79&lt;Apoio!$Q$22),Apoio!$L$22,
IF(AND(G79&gt;=Apoio!$O$23,G79&lt;Apoio!$Q$23),Apoio!$L$23,
IF(AND(G79&gt;=Apoio!$O$24,G79&lt;Apoio!$Q$24),Apoio!$L$24,
IF(AND(G79&gt;=Apoio!$O$25,G79&lt;Apoio!$Q$25),Apoio!$L$25,
IF(G79&gt;=Apoio!$O$26,Apoio!$L$26)))))))</f>
        <v>-</v>
      </c>
      <c r="I79" s="126"/>
      <c r="J79" s="157" t="str">
        <f>'Passo 02 e 03'!R79</f>
        <v/>
      </c>
      <c r="K79" s="128" t="str">
        <f>'Passo 02 e 03'!S79</f>
        <v/>
      </c>
      <c r="L79" s="156">
        <f>'Passo 02 e 03'!O79</f>
        <v>0</v>
      </c>
      <c r="M79" s="126"/>
      <c r="N79" s="158">
        <f>'Passo 04'!G79</f>
        <v>0</v>
      </c>
      <c r="O79" s="159">
        <f>'Passo 04'!K79</f>
        <v>0</v>
      </c>
      <c r="P79" s="160" t="str">
        <f>'Passo 04'!O79</f>
        <v/>
      </c>
      <c r="Q79" s="156" t="str">
        <f>'Passo 04'!P79</f>
        <v/>
      </c>
      <c r="R79" s="111"/>
    </row>
    <row r="80" spans="1:18" ht="45" customHeight="1">
      <c r="A80" s="55">
        <v>75</v>
      </c>
      <c r="B80" s="161">
        <f>'Passo 02 e 03'!C80</f>
        <v>0</v>
      </c>
      <c r="C80" s="117" t="str">
        <f>'Passo 02 e 03'!F80</f>
        <v/>
      </c>
      <c r="D80" s="131">
        <f>'Passo 02 e 03'!H80</f>
        <v>0</v>
      </c>
      <c r="E80" s="162">
        <f>'Passo 02 e 03'!J80</f>
        <v>0</v>
      </c>
      <c r="F80" s="126"/>
      <c r="G80" s="149" t="str">
        <f t="shared" si="0"/>
        <v>-</v>
      </c>
      <c r="H80" s="150" t="str">
        <f>IF(G80="-","-",
IF(AND(G80&gt;=Apoio!$O$21,G80&lt;Apoio!$Q$21),Apoio!$L$21,
IF(AND(G80&gt;=Apoio!$O$22,G80&lt;Apoio!$Q$22),Apoio!$L$22,
IF(AND(G80&gt;=Apoio!$O$23,G80&lt;Apoio!$Q$23),Apoio!$L$23,
IF(AND(G80&gt;=Apoio!$O$24,G80&lt;Apoio!$Q$24),Apoio!$L$24,
IF(AND(G80&gt;=Apoio!$O$25,G80&lt;Apoio!$Q$25),Apoio!$L$25,
IF(G80&gt;=Apoio!$O$26,Apoio!$L$26)))))))</f>
        <v>-</v>
      </c>
      <c r="I80" s="126"/>
      <c r="J80" s="151" t="str">
        <f>'Passo 02 e 03'!R80</f>
        <v/>
      </c>
      <c r="K80" s="120" t="str">
        <f>'Passo 02 e 03'!S80</f>
        <v/>
      </c>
      <c r="L80" s="150">
        <f>'Passo 02 e 03'!O80</f>
        <v>0</v>
      </c>
      <c r="M80" s="126"/>
      <c r="N80" s="163">
        <f>'Passo 04'!G80</f>
        <v>0</v>
      </c>
      <c r="O80" s="164">
        <f>'Passo 04'!K80</f>
        <v>0</v>
      </c>
      <c r="P80" s="165" t="str">
        <f>'Passo 04'!O80</f>
        <v/>
      </c>
      <c r="Q80" s="150" t="str">
        <f>'Passo 04'!P80</f>
        <v/>
      </c>
      <c r="R80" s="111"/>
    </row>
    <row r="81" spans="1:18" ht="45" customHeight="1">
      <c r="A81" s="55">
        <v>76</v>
      </c>
      <c r="B81" s="124">
        <f>'Passo 02 e 03'!C81</f>
        <v>0</v>
      </c>
      <c r="C81" s="125" t="str">
        <f>'Passo 02 e 03'!F81</f>
        <v/>
      </c>
      <c r="D81" s="124">
        <f>'Passo 02 e 03'!H81</f>
        <v>0</v>
      </c>
      <c r="E81" s="125">
        <f>'Passo 02 e 03'!J81</f>
        <v>0</v>
      </c>
      <c r="F81" s="126"/>
      <c r="G81" s="155" t="str">
        <f t="shared" si="0"/>
        <v>-</v>
      </c>
      <c r="H81" s="156" t="str">
        <f>IF(G81="-","-",
IF(AND(G81&gt;=Apoio!$O$21,G81&lt;Apoio!$Q$21),Apoio!$L$21,
IF(AND(G81&gt;=Apoio!$O$22,G81&lt;Apoio!$Q$22),Apoio!$L$22,
IF(AND(G81&gt;=Apoio!$O$23,G81&lt;Apoio!$Q$23),Apoio!$L$23,
IF(AND(G81&gt;=Apoio!$O$24,G81&lt;Apoio!$Q$24),Apoio!$L$24,
IF(AND(G81&gt;=Apoio!$O$25,G81&lt;Apoio!$Q$25),Apoio!$L$25,
IF(G81&gt;=Apoio!$O$26,Apoio!$L$26)))))))</f>
        <v>-</v>
      </c>
      <c r="I81" s="126"/>
      <c r="J81" s="157" t="str">
        <f>'Passo 02 e 03'!R81</f>
        <v/>
      </c>
      <c r="K81" s="128" t="str">
        <f>'Passo 02 e 03'!S81</f>
        <v/>
      </c>
      <c r="L81" s="156">
        <f>'Passo 02 e 03'!O81</f>
        <v>0</v>
      </c>
      <c r="M81" s="126"/>
      <c r="N81" s="158">
        <f>'Passo 04'!G81</f>
        <v>0</v>
      </c>
      <c r="O81" s="159">
        <f>'Passo 04'!K81</f>
        <v>0</v>
      </c>
      <c r="P81" s="160" t="str">
        <f>'Passo 04'!O81</f>
        <v/>
      </c>
      <c r="Q81" s="156" t="str">
        <f>'Passo 04'!P81</f>
        <v/>
      </c>
      <c r="R81" s="111"/>
    </row>
    <row r="82" spans="1:18" ht="45" customHeight="1">
      <c r="A82" s="55">
        <v>77</v>
      </c>
      <c r="B82" s="161">
        <f>'Passo 02 e 03'!C82</f>
        <v>0</v>
      </c>
      <c r="C82" s="117" t="str">
        <f>'Passo 02 e 03'!F82</f>
        <v/>
      </c>
      <c r="D82" s="131">
        <f>'Passo 02 e 03'!H82</f>
        <v>0</v>
      </c>
      <c r="E82" s="162">
        <f>'Passo 02 e 03'!J82</f>
        <v>0</v>
      </c>
      <c r="F82" s="126"/>
      <c r="G82" s="149" t="str">
        <f t="shared" si="0"/>
        <v>-</v>
      </c>
      <c r="H82" s="150" t="str">
        <f>IF(G82="-","-",
IF(AND(G82&gt;=Apoio!$O$21,G82&lt;Apoio!$Q$21),Apoio!$L$21,
IF(AND(G82&gt;=Apoio!$O$22,G82&lt;Apoio!$Q$22),Apoio!$L$22,
IF(AND(G82&gt;=Apoio!$O$23,G82&lt;Apoio!$Q$23),Apoio!$L$23,
IF(AND(G82&gt;=Apoio!$O$24,G82&lt;Apoio!$Q$24),Apoio!$L$24,
IF(AND(G82&gt;=Apoio!$O$25,G82&lt;Apoio!$Q$25),Apoio!$L$25,
IF(G82&gt;=Apoio!$O$26,Apoio!$L$26)))))))</f>
        <v>-</v>
      </c>
      <c r="I82" s="126"/>
      <c r="J82" s="151" t="str">
        <f>'Passo 02 e 03'!R82</f>
        <v/>
      </c>
      <c r="K82" s="120" t="str">
        <f>'Passo 02 e 03'!S82</f>
        <v/>
      </c>
      <c r="L82" s="150">
        <f>'Passo 02 e 03'!O82</f>
        <v>0</v>
      </c>
      <c r="M82" s="126"/>
      <c r="N82" s="163">
        <f>'Passo 04'!G82</f>
        <v>0</v>
      </c>
      <c r="O82" s="164">
        <f>'Passo 04'!K82</f>
        <v>0</v>
      </c>
      <c r="P82" s="165" t="str">
        <f>'Passo 04'!O82</f>
        <v/>
      </c>
      <c r="Q82" s="150" t="str">
        <f>'Passo 04'!P82</f>
        <v/>
      </c>
      <c r="R82" s="111"/>
    </row>
    <row r="83" spans="1:18" ht="45" customHeight="1">
      <c r="A83" s="55">
        <v>78</v>
      </c>
      <c r="B83" s="124">
        <f>'Passo 02 e 03'!C83</f>
        <v>0</v>
      </c>
      <c r="C83" s="125" t="str">
        <f>'Passo 02 e 03'!F83</f>
        <v/>
      </c>
      <c r="D83" s="124">
        <f>'Passo 02 e 03'!H83</f>
        <v>0</v>
      </c>
      <c r="E83" s="125">
        <f>'Passo 02 e 03'!J83</f>
        <v>0</v>
      </c>
      <c r="F83" s="126"/>
      <c r="G83" s="155" t="str">
        <f t="shared" si="0"/>
        <v>-</v>
      </c>
      <c r="H83" s="156" t="str">
        <f>IF(G83="-","-",
IF(AND(G83&gt;=Apoio!$O$21,G83&lt;Apoio!$Q$21),Apoio!$L$21,
IF(AND(G83&gt;=Apoio!$O$22,G83&lt;Apoio!$Q$22),Apoio!$L$22,
IF(AND(G83&gt;=Apoio!$O$23,G83&lt;Apoio!$Q$23),Apoio!$L$23,
IF(AND(G83&gt;=Apoio!$O$24,G83&lt;Apoio!$Q$24),Apoio!$L$24,
IF(AND(G83&gt;=Apoio!$O$25,G83&lt;Apoio!$Q$25),Apoio!$L$25,
IF(G83&gt;=Apoio!$O$26,Apoio!$L$26)))))))</f>
        <v>-</v>
      </c>
      <c r="I83" s="126"/>
      <c r="J83" s="157" t="str">
        <f>'Passo 02 e 03'!R83</f>
        <v/>
      </c>
      <c r="K83" s="128" t="str">
        <f>'Passo 02 e 03'!S83</f>
        <v/>
      </c>
      <c r="L83" s="156">
        <f>'Passo 02 e 03'!O83</f>
        <v>0</v>
      </c>
      <c r="M83" s="126"/>
      <c r="N83" s="158">
        <f>'Passo 04'!G83</f>
        <v>0</v>
      </c>
      <c r="O83" s="159">
        <f>'Passo 04'!K83</f>
        <v>0</v>
      </c>
      <c r="P83" s="160" t="str">
        <f>'Passo 04'!O83</f>
        <v/>
      </c>
      <c r="Q83" s="156" t="str">
        <f>'Passo 04'!P83</f>
        <v/>
      </c>
      <c r="R83" s="111"/>
    </row>
    <row r="84" spans="1:18" ht="45" customHeight="1">
      <c r="A84" s="55">
        <v>79</v>
      </c>
      <c r="B84" s="161">
        <f>'Passo 02 e 03'!C84</f>
        <v>0</v>
      </c>
      <c r="C84" s="117" t="str">
        <f>'Passo 02 e 03'!F84</f>
        <v/>
      </c>
      <c r="D84" s="131">
        <f>'Passo 02 e 03'!H84</f>
        <v>0</v>
      </c>
      <c r="E84" s="162">
        <f>'Passo 02 e 03'!J84</f>
        <v>0</v>
      </c>
      <c r="F84" s="126"/>
      <c r="G84" s="149" t="str">
        <f t="shared" si="0"/>
        <v>-</v>
      </c>
      <c r="H84" s="150" t="str">
        <f>IF(G84="-","-",
IF(AND(G84&gt;=Apoio!$O$21,G84&lt;Apoio!$Q$21),Apoio!$L$21,
IF(AND(G84&gt;=Apoio!$O$22,G84&lt;Apoio!$Q$22),Apoio!$L$22,
IF(AND(G84&gt;=Apoio!$O$23,G84&lt;Apoio!$Q$23),Apoio!$L$23,
IF(AND(G84&gt;=Apoio!$O$24,G84&lt;Apoio!$Q$24),Apoio!$L$24,
IF(AND(G84&gt;=Apoio!$O$25,G84&lt;Apoio!$Q$25),Apoio!$L$25,
IF(G84&gt;=Apoio!$O$26,Apoio!$L$26)))))))</f>
        <v>-</v>
      </c>
      <c r="I84" s="126"/>
      <c r="J84" s="151" t="str">
        <f>'Passo 02 e 03'!R84</f>
        <v/>
      </c>
      <c r="K84" s="120" t="str">
        <f>'Passo 02 e 03'!S84</f>
        <v/>
      </c>
      <c r="L84" s="150">
        <f>'Passo 02 e 03'!O84</f>
        <v>0</v>
      </c>
      <c r="M84" s="126"/>
      <c r="N84" s="163">
        <f>'Passo 04'!G84</f>
        <v>0</v>
      </c>
      <c r="O84" s="164">
        <f>'Passo 04'!K84</f>
        <v>0</v>
      </c>
      <c r="P84" s="165" t="str">
        <f>'Passo 04'!O84</f>
        <v/>
      </c>
      <c r="Q84" s="150" t="str">
        <f>'Passo 04'!P84</f>
        <v/>
      </c>
      <c r="R84" s="111"/>
    </row>
    <row r="85" spans="1:18" ht="45" customHeight="1">
      <c r="A85" s="55">
        <v>80</v>
      </c>
      <c r="B85" s="124">
        <f>'Passo 02 e 03'!C85</f>
        <v>0</v>
      </c>
      <c r="C85" s="125" t="str">
        <f>'Passo 02 e 03'!F85</f>
        <v/>
      </c>
      <c r="D85" s="124">
        <f>'Passo 02 e 03'!H85</f>
        <v>0</v>
      </c>
      <c r="E85" s="125">
        <f>'Passo 02 e 03'!J85</f>
        <v>0</v>
      </c>
      <c r="F85" s="126"/>
      <c r="G85" s="155" t="str">
        <f t="shared" si="0"/>
        <v>-</v>
      </c>
      <c r="H85" s="156" t="str">
        <f>IF(G85="-","-",
IF(AND(G85&gt;=Apoio!$O$21,G85&lt;Apoio!$Q$21),Apoio!$L$21,
IF(AND(G85&gt;=Apoio!$O$22,G85&lt;Apoio!$Q$22),Apoio!$L$22,
IF(AND(G85&gt;=Apoio!$O$23,G85&lt;Apoio!$Q$23),Apoio!$L$23,
IF(AND(G85&gt;=Apoio!$O$24,G85&lt;Apoio!$Q$24),Apoio!$L$24,
IF(AND(G85&gt;=Apoio!$O$25,G85&lt;Apoio!$Q$25),Apoio!$L$25,
IF(G85&gt;=Apoio!$O$26,Apoio!$L$26)))))))</f>
        <v>-</v>
      </c>
      <c r="I85" s="126"/>
      <c r="J85" s="157" t="str">
        <f>'Passo 02 e 03'!R85</f>
        <v/>
      </c>
      <c r="K85" s="128" t="str">
        <f>'Passo 02 e 03'!S85</f>
        <v/>
      </c>
      <c r="L85" s="156">
        <f>'Passo 02 e 03'!O85</f>
        <v>0</v>
      </c>
      <c r="M85" s="126"/>
      <c r="N85" s="158">
        <f>'Passo 04'!G85</f>
        <v>0</v>
      </c>
      <c r="O85" s="159">
        <f>'Passo 04'!K85</f>
        <v>0</v>
      </c>
      <c r="P85" s="160" t="str">
        <f>'Passo 04'!O85</f>
        <v/>
      </c>
      <c r="Q85" s="156" t="str">
        <f>'Passo 04'!P85</f>
        <v/>
      </c>
      <c r="R85" s="111"/>
    </row>
    <row r="86" spans="1:18" ht="45" customHeight="1">
      <c r="A86" s="55">
        <v>81</v>
      </c>
      <c r="B86" s="161">
        <f>'Passo 02 e 03'!C86</f>
        <v>0</v>
      </c>
      <c r="C86" s="117" t="str">
        <f>'Passo 02 e 03'!F86</f>
        <v/>
      </c>
      <c r="D86" s="131">
        <f>'Passo 02 e 03'!H86</f>
        <v>0</v>
      </c>
      <c r="E86" s="162">
        <f>'Passo 02 e 03'!J86</f>
        <v>0</v>
      </c>
      <c r="F86" s="126"/>
      <c r="G86" s="149" t="str">
        <f t="shared" si="0"/>
        <v>-</v>
      </c>
      <c r="H86" s="150" t="str">
        <f>IF(G86="-","-",
IF(AND(G86&gt;=Apoio!$O$21,G86&lt;Apoio!$Q$21),Apoio!$L$21,
IF(AND(G86&gt;=Apoio!$O$22,G86&lt;Apoio!$Q$22),Apoio!$L$22,
IF(AND(G86&gt;=Apoio!$O$23,G86&lt;Apoio!$Q$23),Apoio!$L$23,
IF(AND(G86&gt;=Apoio!$O$24,G86&lt;Apoio!$Q$24),Apoio!$L$24,
IF(AND(G86&gt;=Apoio!$O$25,G86&lt;Apoio!$Q$25),Apoio!$L$25,
IF(G86&gt;=Apoio!$O$26,Apoio!$L$26)))))))</f>
        <v>-</v>
      </c>
      <c r="I86" s="126"/>
      <c r="J86" s="151" t="str">
        <f>'Passo 02 e 03'!R86</f>
        <v/>
      </c>
      <c r="K86" s="120" t="str">
        <f>'Passo 02 e 03'!S86</f>
        <v/>
      </c>
      <c r="L86" s="150">
        <f>'Passo 02 e 03'!O86</f>
        <v>0</v>
      </c>
      <c r="M86" s="126"/>
      <c r="N86" s="163">
        <f>'Passo 04'!G86</f>
        <v>0</v>
      </c>
      <c r="O86" s="164">
        <f>'Passo 04'!K86</f>
        <v>0</v>
      </c>
      <c r="P86" s="165" t="str">
        <f>'Passo 04'!O86</f>
        <v/>
      </c>
      <c r="Q86" s="150" t="str">
        <f>'Passo 04'!P86</f>
        <v/>
      </c>
      <c r="R86" s="111"/>
    </row>
    <row r="87" spans="1:18" ht="45" customHeight="1">
      <c r="A87" s="55">
        <v>82</v>
      </c>
      <c r="B87" s="124">
        <f>'Passo 02 e 03'!C87</f>
        <v>0</v>
      </c>
      <c r="C87" s="125" t="str">
        <f>'Passo 02 e 03'!F87</f>
        <v/>
      </c>
      <c r="D87" s="124">
        <f>'Passo 02 e 03'!H87</f>
        <v>0</v>
      </c>
      <c r="E87" s="125">
        <f>'Passo 02 e 03'!J87</f>
        <v>0</v>
      </c>
      <c r="F87" s="126"/>
      <c r="G87" s="155" t="str">
        <f t="shared" si="0"/>
        <v>-</v>
      </c>
      <c r="H87" s="156" t="str">
        <f>IF(G87="-","-",
IF(AND(G87&gt;=Apoio!$O$21,G87&lt;Apoio!$Q$21),Apoio!$L$21,
IF(AND(G87&gt;=Apoio!$O$22,G87&lt;Apoio!$Q$22),Apoio!$L$22,
IF(AND(G87&gt;=Apoio!$O$23,G87&lt;Apoio!$Q$23),Apoio!$L$23,
IF(AND(G87&gt;=Apoio!$O$24,G87&lt;Apoio!$Q$24),Apoio!$L$24,
IF(AND(G87&gt;=Apoio!$O$25,G87&lt;Apoio!$Q$25),Apoio!$L$25,
IF(G87&gt;=Apoio!$O$26,Apoio!$L$26)))))))</f>
        <v>-</v>
      </c>
      <c r="I87" s="126"/>
      <c r="J87" s="157" t="str">
        <f>'Passo 02 e 03'!R87</f>
        <v/>
      </c>
      <c r="K87" s="128" t="str">
        <f>'Passo 02 e 03'!S87</f>
        <v/>
      </c>
      <c r="L87" s="156">
        <f>'Passo 02 e 03'!O87</f>
        <v>0</v>
      </c>
      <c r="M87" s="126"/>
      <c r="N87" s="158">
        <f>'Passo 04'!G87</f>
        <v>0</v>
      </c>
      <c r="O87" s="159">
        <f>'Passo 04'!K87</f>
        <v>0</v>
      </c>
      <c r="P87" s="160" t="str">
        <f>'Passo 04'!O87</f>
        <v/>
      </c>
      <c r="Q87" s="156" t="str">
        <f>'Passo 04'!P87</f>
        <v/>
      </c>
      <c r="R87" s="111"/>
    </row>
    <row r="88" spans="1:18" ht="45" customHeight="1">
      <c r="A88" s="55">
        <v>83</v>
      </c>
      <c r="B88" s="161">
        <f>'Passo 02 e 03'!C88</f>
        <v>0</v>
      </c>
      <c r="C88" s="117" t="str">
        <f>'Passo 02 e 03'!F88</f>
        <v/>
      </c>
      <c r="D88" s="131">
        <f>'Passo 02 e 03'!H88</f>
        <v>0</v>
      </c>
      <c r="E88" s="162">
        <f>'Passo 02 e 03'!J88</f>
        <v>0</v>
      </c>
      <c r="F88" s="126"/>
      <c r="G88" s="149" t="str">
        <f t="shared" si="0"/>
        <v>-</v>
      </c>
      <c r="H88" s="150" t="str">
        <f>IF(G88="-","-",
IF(AND(G88&gt;=Apoio!$O$21,G88&lt;Apoio!$Q$21),Apoio!$L$21,
IF(AND(G88&gt;=Apoio!$O$22,G88&lt;Apoio!$Q$22),Apoio!$L$22,
IF(AND(G88&gt;=Apoio!$O$23,G88&lt;Apoio!$Q$23),Apoio!$L$23,
IF(AND(G88&gt;=Apoio!$O$24,G88&lt;Apoio!$Q$24),Apoio!$L$24,
IF(AND(G88&gt;=Apoio!$O$25,G88&lt;Apoio!$Q$25),Apoio!$L$25,
IF(G88&gt;=Apoio!$O$26,Apoio!$L$26)))))))</f>
        <v>-</v>
      </c>
      <c r="I88" s="126"/>
      <c r="J88" s="151" t="str">
        <f>'Passo 02 e 03'!R88</f>
        <v/>
      </c>
      <c r="K88" s="120" t="str">
        <f>'Passo 02 e 03'!S88</f>
        <v/>
      </c>
      <c r="L88" s="150">
        <f>'Passo 02 e 03'!O88</f>
        <v>0</v>
      </c>
      <c r="M88" s="126"/>
      <c r="N88" s="163">
        <f>'Passo 04'!G88</f>
        <v>0</v>
      </c>
      <c r="O88" s="164">
        <f>'Passo 04'!K88</f>
        <v>0</v>
      </c>
      <c r="P88" s="165" t="str">
        <f>'Passo 04'!O88</f>
        <v/>
      </c>
      <c r="Q88" s="150" t="str">
        <f>'Passo 04'!P88</f>
        <v/>
      </c>
      <c r="R88" s="111"/>
    </row>
    <row r="89" spans="1:18" ht="45" customHeight="1">
      <c r="A89" s="55">
        <v>84</v>
      </c>
      <c r="B89" s="124">
        <f>'Passo 02 e 03'!C89</f>
        <v>0</v>
      </c>
      <c r="C89" s="125" t="str">
        <f>'Passo 02 e 03'!F89</f>
        <v/>
      </c>
      <c r="D89" s="124">
        <f>'Passo 02 e 03'!H89</f>
        <v>0</v>
      </c>
      <c r="E89" s="125">
        <f>'Passo 02 e 03'!J89</f>
        <v>0</v>
      </c>
      <c r="F89" s="126"/>
      <c r="G89" s="155" t="str">
        <f t="shared" si="0"/>
        <v>-</v>
      </c>
      <c r="H89" s="156" t="str">
        <f>IF(G89="-","-",
IF(AND(G89&gt;=Apoio!$O$21,G89&lt;Apoio!$Q$21),Apoio!$L$21,
IF(AND(G89&gt;=Apoio!$O$22,G89&lt;Apoio!$Q$22),Apoio!$L$22,
IF(AND(G89&gt;=Apoio!$O$23,G89&lt;Apoio!$Q$23),Apoio!$L$23,
IF(AND(G89&gt;=Apoio!$O$24,G89&lt;Apoio!$Q$24),Apoio!$L$24,
IF(AND(G89&gt;=Apoio!$O$25,G89&lt;Apoio!$Q$25),Apoio!$L$25,
IF(G89&gt;=Apoio!$O$26,Apoio!$L$26)))))))</f>
        <v>-</v>
      </c>
      <c r="I89" s="126"/>
      <c r="J89" s="157" t="str">
        <f>'Passo 02 e 03'!R89</f>
        <v/>
      </c>
      <c r="K89" s="128" t="str">
        <f>'Passo 02 e 03'!S89</f>
        <v/>
      </c>
      <c r="L89" s="156">
        <f>'Passo 02 e 03'!O89</f>
        <v>0</v>
      </c>
      <c r="M89" s="126"/>
      <c r="N89" s="158">
        <f>'Passo 04'!G89</f>
        <v>0</v>
      </c>
      <c r="O89" s="159">
        <f>'Passo 04'!K89</f>
        <v>0</v>
      </c>
      <c r="P89" s="160" t="str">
        <f>'Passo 04'!O89</f>
        <v/>
      </c>
      <c r="Q89" s="156" t="str">
        <f>'Passo 04'!P89</f>
        <v/>
      </c>
      <c r="R89" s="111"/>
    </row>
    <row r="90" spans="1:18" ht="45" customHeight="1">
      <c r="A90" s="55">
        <v>85</v>
      </c>
      <c r="B90" s="161">
        <f>'Passo 02 e 03'!C90</f>
        <v>0</v>
      </c>
      <c r="C90" s="117" t="str">
        <f>'Passo 02 e 03'!F90</f>
        <v/>
      </c>
      <c r="D90" s="131">
        <f>'Passo 02 e 03'!H90</f>
        <v>0</v>
      </c>
      <c r="E90" s="162">
        <f>'Passo 02 e 03'!J90</f>
        <v>0</v>
      </c>
      <c r="F90" s="126"/>
      <c r="G90" s="149" t="str">
        <f t="shared" si="0"/>
        <v>-</v>
      </c>
      <c r="H90" s="150" t="str">
        <f>IF(G90="-","-",
IF(AND(G90&gt;=Apoio!$O$21,G90&lt;Apoio!$Q$21),Apoio!$L$21,
IF(AND(G90&gt;=Apoio!$O$22,G90&lt;Apoio!$Q$22),Apoio!$L$22,
IF(AND(G90&gt;=Apoio!$O$23,G90&lt;Apoio!$Q$23),Apoio!$L$23,
IF(AND(G90&gt;=Apoio!$O$24,G90&lt;Apoio!$Q$24),Apoio!$L$24,
IF(AND(G90&gt;=Apoio!$O$25,G90&lt;Apoio!$Q$25),Apoio!$L$25,
IF(G90&gt;=Apoio!$O$26,Apoio!$L$26)))))))</f>
        <v>-</v>
      </c>
      <c r="I90" s="126"/>
      <c r="J90" s="151" t="str">
        <f>'Passo 02 e 03'!R90</f>
        <v/>
      </c>
      <c r="K90" s="120" t="str">
        <f>'Passo 02 e 03'!S90</f>
        <v/>
      </c>
      <c r="L90" s="150">
        <f>'Passo 02 e 03'!O90</f>
        <v>0</v>
      </c>
      <c r="M90" s="126"/>
      <c r="N90" s="163">
        <f>'Passo 04'!G90</f>
        <v>0</v>
      </c>
      <c r="O90" s="164">
        <f>'Passo 04'!K90</f>
        <v>0</v>
      </c>
      <c r="P90" s="165" t="str">
        <f>'Passo 04'!O90</f>
        <v/>
      </c>
      <c r="Q90" s="150" t="str">
        <f>'Passo 04'!P90</f>
        <v/>
      </c>
      <c r="R90" s="111"/>
    </row>
    <row r="91" spans="1:18" ht="45" customHeight="1">
      <c r="A91" s="55">
        <v>86</v>
      </c>
      <c r="B91" s="124">
        <f>'Passo 02 e 03'!C91</f>
        <v>0</v>
      </c>
      <c r="C91" s="125" t="str">
        <f>'Passo 02 e 03'!F91</f>
        <v/>
      </c>
      <c r="D91" s="124">
        <f>'Passo 02 e 03'!H91</f>
        <v>0</v>
      </c>
      <c r="E91" s="125">
        <f>'Passo 02 e 03'!J91</f>
        <v>0</v>
      </c>
      <c r="F91" s="126"/>
      <c r="G91" s="155" t="str">
        <f t="shared" si="0"/>
        <v>-</v>
      </c>
      <c r="H91" s="156" t="str">
        <f>IF(G91="-","-",
IF(AND(G91&gt;=Apoio!$O$21,G91&lt;Apoio!$Q$21),Apoio!$L$21,
IF(AND(G91&gt;=Apoio!$O$22,G91&lt;Apoio!$Q$22),Apoio!$L$22,
IF(AND(G91&gt;=Apoio!$O$23,G91&lt;Apoio!$Q$23),Apoio!$L$23,
IF(AND(G91&gt;=Apoio!$O$24,G91&lt;Apoio!$Q$24),Apoio!$L$24,
IF(AND(G91&gt;=Apoio!$O$25,G91&lt;Apoio!$Q$25),Apoio!$L$25,
IF(G91&gt;=Apoio!$O$26,Apoio!$L$26)))))))</f>
        <v>-</v>
      </c>
      <c r="I91" s="126"/>
      <c r="J91" s="157" t="str">
        <f>'Passo 02 e 03'!R91</f>
        <v/>
      </c>
      <c r="K91" s="128" t="str">
        <f>'Passo 02 e 03'!S91</f>
        <v/>
      </c>
      <c r="L91" s="156">
        <f>'Passo 02 e 03'!O91</f>
        <v>0</v>
      </c>
      <c r="M91" s="126"/>
      <c r="N91" s="158">
        <f>'Passo 04'!G91</f>
        <v>0</v>
      </c>
      <c r="O91" s="159">
        <f>'Passo 04'!K91</f>
        <v>0</v>
      </c>
      <c r="P91" s="160" t="str">
        <f>'Passo 04'!O91</f>
        <v/>
      </c>
      <c r="Q91" s="156" t="str">
        <f>'Passo 04'!P91</f>
        <v/>
      </c>
      <c r="R91" s="111"/>
    </row>
    <row r="92" spans="1:18" ht="45" customHeight="1">
      <c r="A92" s="55">
        <v>87</v>
      </c>
      <c r="B92" s="161">
        <f>'Passo 02 e 03'!C92</f>
        <v>0</v>
      </c>
      <c r="C92" s="117" t="str">
        <f>'Passo 02 e 03'!F92</f>
        <v/>
      </c>
      <c r="D92" s="131">
        <f>'Passo 02 e 03'!H92</f>
        <v>0</v>
      </c>
      <c r="E92" s="162">
        <f>'Passo 02 e 03'!J92</f>
        <v>0</v>
      </c>
      <c r="F92" s="126"/>
      <c r="G92" s="149" t="str">
        <f t="shared" si="0"/>
        <v>-</v>
      </c>
      <c r="H92" s="150" t="str">
        <f>IF(G92="-","-",
IF(AND(G92&gt;=Apoio!$O$21,G92&lt;Apoio!$Q$21),Apoio!$L$21,
IF(AND(G92&gt;=Apoio!$O$22,G92&lt;Apoio!$Q$22),Apoio!$L$22,
IF(AND(G92&gt;=Apoio!$O$23,G92&lt;Apoio!$Q$23),Apoio!$L$23,
IF(AND(G92&gt;=Apoio!$O$24,G92&lt;Apoio!$Q$24),Apoio!$L$24,
IF(AND(G92&gt;=Apoio!$O$25,G92&lt;Apoio!$Q$25),Apoio!$L$25,
IF(G92&gt;=Apoio!$O$26,Apoio!$L$26)))))))</f>
        <v>-</v>
      </c>
      <c r="I92" s="126"/>
      <c r="J92" s="151" t="str">
        <f>'Passo 02 e 03'!R92</f>
        <v/>
      </c>
      <c r="K92" s="120" t="str">
        <f>'Passo 02 e 03'!S92</f>
        <v/>
      </c>
      <c r="L92" s="150">
        <f>'Passo 02 e 03'!O92</f>
        <v>0</v>
      </c>
      <c r="M92" s="126"/>
      <c r="N92" s="163">
        <f>'Passo 04'!G92</f>
        <v>0</v>
      </c>
      <c r="O92" s="164">
        <f>'Passo 04'!K92</f>
        <v>0</v>
      </c>
      <c r="P92" s="165" t="str">
        <f>'Passo 04'!O92</f>
        <v/>
      </c>
      <c r="Q92" s="150" t="str">
        <f>'Passo 04'!P92</f>
        <v/>
      </c>
      <c r="R92" s="111"/>
    </row>
    <row r="93" spans="1:18" ht="45" customHeight="1">
      <c r="A93" s="55">
        <v>88</v>
      </c>
      <c r="B93" s="124">
        <f>'Passo 02 e 03'!C93</f>
        <v>0</v>
      </c>
      <c r="C93" s="125" t="str">
        <f>'Passo 02 e 03'!F93</f>
        <v/>
      </c>
      <c r="D93" s="124">
        <f>'Passo 02 e 03'!H93</f>
        <v>0</v>
      </c>
      <c r="E93" s="125">
        <f>'Passo 02 e 03'!J93</f>
        <v>0</v>
      </c>
      <c r="F93" s="126"/>
      <c r="G93" s="155" t="str">
        <f t="shared" si="0"/>
        <v>-</v>
      </c>
      <c r="H93" s="156" t="str">
        <f>IF(G93="-","-",
IF(AND(G93&gt;=Apoio!$O$21,G93&lt;Apoio!$Q$21),Apoio!$L$21,
IF(AND(G93&gt;=Apoio!$O$22,G93&lt;Apoio!$Q$22),Apoio!$L$22,
IF(AND(G93&gt;=Apoio!$O$23,G93&lt;Apoio!$Q$23),Apoio!$L$23,
IF(AND(G93&gt;=Apoio!$O$24,G93&lt;Apoio!$Q$24),Apoio!$L$24,
IF(AND(G93&gt;=Apoio!$O$25,G93&lt;Apoio!$Q$25),Apoio!$L$25,
IF(G93&gt;=Apoio!$O$26,Apoio!$L$26)))))))</f>
        <v>-</v>
      </c>
      <c r="I93" s="126"/>
      <c r="J93" s="157" t="str">
        <f>'Passo 02 e 03'!R93</f>
        <v/>
      </c>
      <c r="K93" s="128" t="str">
        <f>'Passo 02 e 03'!S93</f>
        <v/>
      </c>
      <c r="L93" s="156">
        <f>'Passo 02 e 03'!O93</f>
        <v>0</v>
      </c>
      <c r="M93" s="126"/>
      <c r="N93" s="158">
        <f>'Passo 04'!G93</f>
        <v>0</v>
      </c>
      <c r="O93" s="159">
        <f>'Passo 04'!K93</f>
        <v>0</v>
      </c>
      <c r="P93" s="160" t="str">
        <f>'Passo 04'!O93</f>
        <v/>
      </c>
      <c r="Q93" s="156" t="str">
        <f>'Passo 04'!P93</f>
        <v/>
      </c>
      <c r="R93" s="111"/>
    </row>
    <row r="94" spans="1:18" ht="45" customHeight="1">
      <c r="A94" s="55">
        <v>89</v>
      </c>
      <c r="B94" s="161">
        <f>'Passo 02 e 03'!C94</f>
        <v>0</v>
      </c>
      <c r="C94" s="117" t="str">
        <f>'Passo 02 e 03'!F94</f>
        <v/>
      </c>
      <c r="D94" s="131">
        <f>'Passo 02 e 03'!H94</f>
        <v>0</v>
      </c>
      <c r="E94" s="162">
        <f>'Passo 02 e 03'!J94</f>
        <v>0</v>
      </c>
      <c r="F94" s="126"/>
      <c r="G94" s="149" t="str">
        <f t="shared" si="0"/>
        <v>-</v>
      </c>
      <c r="H94" s="150" t="str">
        <f>IF(G94="-","-",
IF(AND(G94&gt;=Apoio!$O$21,G94&lt;Apoio!$Q$21),Apoio!$L$21,
IF(AND(G94&gt;=Apoio!$O$22,G94&lt;Apoio!$Q$22),Apoio!$L$22,
IF(AND(G94&gt;=Apoio!$O$23,G94&lt;Apoio!$Q$23),Apoio!$L$23,
IF(AND(G94&gt;=Apoio!$O$24,G94&lt;Apoio!$Q$24),Apoio!$L$24,
IF(AND(G94&gt;=Apoio!$O$25,G94&lt;Apoio!$Q$25),Apoio!$L$25,
IF(G94&gt;=Apoio!$O$26,Apoio!$L$26)))))))</f>
        <v>-</v>
      </c>
      <c r="I94" s="126"/>
      <c r="J94" s="151" t="str">
        <f>'Passo 02 e 03'!R94</f>
        <v/>
      </c>
      <c r="K94" s="120" t="str">
        <f>'Passo 02 e 03'!S94</f>
        <v/>
      </c>
      <c r="L94" s="150">
        <f>'Passo 02 e 03'!O94</f>
        <v>0</v>
      </c>
      <c r="M94" s="126"/>
      <c r="N94" s="163">
        <f>'Passo 04'!G94</f>
        <v>0</v>
      </c>
      <c r="O94" s="164">
        <f>'Passo 04'!K94</f>
        <v>0</v>
      </c>
      <c r="P94" s="165" t="str">
        <f>'Passo 04'!O94</f>
        <v/>
      </c>
      <c r="Q94" s="150" t="str">
        <f>'Passo 04'!P94</f>
        <v/>
      </c>
      <c r="R94" s="111"/>
    </row>
    <row r="95" spans="1:18" ht="45" customHeight="1">
      <c r="A95" s="55">
        <v>90</v>
      </c>
      <c r="B95" s="124">
        <f>'Passo 02 e 03'!C95</f>
        <v>0</v>
      </c>
      <c r="C95" s="125" t="str">
        <f>'Passo 02 e 03'!F95</f>
        <v/>
      </c>
      <c r="D95" s="124">
        <f>'Passo 02 e 03'!H95</f>
        <v>0</v>
      </c>
      <c r="E95" s="125">
        <f>'Passo 02 e 03'!J95</f>
        <v>0</v>
      </c>
      <c r="F95" s="126"/>
      <c r="G95" s="155" t="str">
        <f t="shared" si="0"/>
        <v>-</v>
      </c>
      <c r="H95" s="156" t="str">
        <f>IF(G95="-","-",
IF(AND(G95&gt;=Apoio!$O$21,G95&lt;Apoio!$Q$21),Apoio!$L$21,
IF(AND(G95&gt;=Apoio!$O$22,G95&lt;Apoio!$Q$22),Apoio!$L$22,
IF(AND(G95&gt;=Apoio!$O$23,G95&lt;Apoio!$Q$23),Apoio!$L$23,
IF(AND(G95&gt;=Apoio!$O$24,G95&lt;Apoio!$Q$24),Apoio!$L$24,
IF(AND(G95&gt;=Apoio!$O$25,G95&lt;Apoio!$Q$25),Apoio!$L$25,
IF(G95&gt;=Apoio!$O$26,Apoio!$L$26)))))))</f>
        <v>-</v>
      </c>
      <c r="I95" s="126"/>
      <c r="J95" s="157" t="str">
        <f>'Passo 02 e 03'!R95</f>
        <v/>
      </c>
      <c r="K95" s="128" t="str">
        <f>'Passo 02 e 03'!S95</f>
        <v/>
      </c>
      <c r="L95" s="156">
        <f>'Passo 02 e 03'!O95</f>
        <v>0</v>
      </c>
      <c r="M95" s="126"/>
      <c r="N95" s="158">
        <f>'Passo 04'!G95</f>
        <v>0</v>
      </c>
      <c r="O95" s="159">
        <f>'Passo 04'!K95</f>
        <v>0</v>
      </c>
      <c r="P95" s="160" t="str">
        <f>'Passo 04'!O95</f>
        <v/>
      </c>
      <c r="Q95" s="156" t="str">
        <f>'Passo 04'!P95</f>
        <v/>
      </c>
      <c r="R95" s="111"/>
    </row>
    <row r="96" spans="1:18" ht="45" customHeight="1">
      <c r="A96" s="55">
        <v>91</v>
      </c>
      <c r="B96" s="161">
        <f>'Passo 02 e 03'!C96</f>
        <v>0</v>
      </c>
      <c r="C96" s="117" t="str">
        <f>'Passo 02 e 03'!F96</f>
        <v/>
      </c>
      <c r="D96" s="131">
        <f>'Passo 02 e 03'!H96</f>
        <v>0</v>
      </c>
      <c r="E96" s="162">
        <f>'Passo 02 e 03'!J96</f>
        <v>0</v>
      </c>
      <c r="F96" s="126"/>
      <c r="G96" s="149" t="str">
        <f t="shared" si="0"/>
        <v>-</v>
      </c>
      <c r="H96" s="150" t="str">
        <f>IF(G96="-","-",
IF(AND(G96&gt;=Apoio!$O$21,G96&lt;Apoio!$Q$21),Apoio!$L$21,
IF(AND(G96&gt;=Apoio!$O$22,G96&lt;Apoio!$Q$22),Apoio!$L$22,
IF(AND(G96&gt;=Apoio!$O$23,G96&lt;Apoio!$Q$23),Apoio!$L$23,
IF(AND(G96&gt;=Apoio!$O$24,G96&lt;Apoio!$Q$24),Apoio!$L$24,
IF(AND(G96&gt;=Apoio!$O$25,G96&lt;Apoio!$Q$25),Apoio!$L$25,
IF(G96&gt;=Apoio!$O$26,Apoio!$L$26)))))))</f>
        <v>-</v>
      </c>
      <c r="I96" s="126"/>
      <c r="J96" s="151" t="str">
        <f>'Passo 02 e 03'!R96</f>
        <v/>
      </c>
      <c r="K96" s="120" t="str">
        <f>'Passo 02 e 03'!S96</f>
        <v/>
      </c>
      <c r="L96" s="150">
        <f>'Passo 02 e 03'!O96</f>
        <v>0</v>
      </c>
      <c r="M96" s="126"/>
      <c r="N96" s="163">
        <f>'Passo 04'!G96</f>
        <v>0</v>
      </c>
      <c r="O96" s="164">
        <f>'Passo 04'!K96</f>
        <v>0</v>
      </c>
      <c r="P96" s="165" t="str">
        <f>'Passo 04'!O96</f>
        <v/>
      </c>
      <c r="Q96" s="150" t="str">
        <f>'Passo 04'!P96</f>
        <v/>
      </c>
      <c r="R96" s="111"/>
    </row>
    <row r="97" spans="1:18" ht="45" customHeight="1">
      <c r="A97" s="55">
        <v>92</v>
      </c>
      <c r="B97" s="124">
        <f>'Passo 02 e 03'!C97</f>
        <v>0</v>
      </c>
      <c r="C97" s="125" t="str">
        <f>'Passo 02 e 03'!F97</f>
        <v/>
      </c>
      <c r="D97" s="124">
        <f>'Passo 02 e 03'!H97</f>
        <v>0</v>
      </c>
      <c r="E97" s="125">
        <f>'Passo 02 e 03'!J97</f>
        <v>0</v>
      </c>
      <c r="F97" s="126"/>
      <c r="G97" s="155" t="str">
        <f t="shared" si="0"/>
        <v>-</v>
      </c>
      <c r="H97" s="156" t="str">
        <f>IF(G97="-","-",
IF(AND(G97&gt;=Apoio!$O$21,G97&lt;Apoio!$Q$21),Apoio!$L$21,
IF(AND(G97&gt;=Apoio!$O$22,G97&lt;Apoio!$Q$22),Apoio!$L$22,
IF(AND(G97&gt;=Apoio!$O$23,G97&lt;Apoio!$Q$23),Apoio!$L$23,
IF(AND(G97&gt;=Apoio!$O$24,G97&lt;Apoio!$Q$24),Apoio!$L$24,
IF(AND(G97&gt;=Apoio!$O$25,G97&lt;Apoio!$Q$25),Apoio!$L$25,
IF(G97&gt;=Apoio!$O$26,Apoio!$L$26)))))))</f>
        <v>-</v>
      </c>
      <c r="I97" s="126"/>
      <c r="J97" s="157" t="str">
        <f>'Passo 02 e 03'!R97</f>
        <v/>
      </c>
      <c r="K97" s="128" t="str">
        <f>'Passo 02 e 03'!S97</f>
        <v/>
      </c>
      <c r="L97" s="156">
        <f>'Passo 02 e 03'!O97</f>
        <v>0</v>
      </c>
      <c r="M97" s="126"/>
      <c r="N97" s="158">
        <f>'Passo 04'!G97</f>
        <v>0</v>
      </c>
      <c r="O97" s="159">
        <f>'Passo 04'!K97</f>
        <v>0</v>
      </c>
      <c r="P97" s="160" t="str">
        <f>'Passo 04'!O97</f>
        <v/>
      </c>
      <c r="Q97" s="156" t="str">
        <f>'Passo 04'!P97</f>
        <v/>
      </c>
      <c r="R97" s="111"/>
    </row>
    <row r="98" spans="1:18" ht="45" customHeight="1">
      <c r="A98" s="55">
        <v>93</v>
      </c>
      <c r="B98" s="161">
        <f>'Passo 02 e 03'!C98</f>
        <v>0</v>
      </c>
      <c r="C98" s="117" t="str">
        <f>'Passo 02 e 03'!F98</f>
        <v/>
      </c>
      <c r="D98" s="131">
        <f>'Passo 02 e 03'!H98</f>
        <v>0</v>
      </c>
      <c r="E98" s="162">
        <f>'Passo 02 e 03'!J98</f>
        <v>0</v>
      </c>
      <c r="F98" s="126"/>
      <c r="G98" s="149" t="str">
        <f t="shared" si="0"/>
        <v>-</v>
      </c>
      <c r="H98" s="150" t="str">
        <f>IF(G98="-","-",
IF(AND(G98&gt;=Apoio!$O$21,G98&lt;Apoio!$Q$21),Apoio!$L$21,
IF(AND(G98&gt;=Apoio!$O$22,G98&lt;Apoio!$Q$22),Apoio!$L$22,
IF(AND(G98&gt;=Apoio!$O$23,G98&lt;Apoio!$Q$23),Apoio!$L$23,
IF(AND(G98&gt;=Apoio!$O$24,G98&lt;Apoio!$Q$24),Apoio!$L$24,
IF(AND(G98&gt;=Apoio!$O$25,G98&lt;Apoio!$Q$25),Apoio!$L$25,
IF(G98&gt;=Apoio!$O$26,Apoio!$L$26)))))))</f>
        <v>-</v>
      </c>
      <c r="I98" s="126"/>
      <c r="J98" s="151" t="str">
        <f>'Passo 02 e 03'!R98</f>
        <v/>
      </c>
      <c r="K98" s="120" t="str">
        <f>'Passo 02 e 03'!S98</f>
        <v/>
      </c>
      <c r="L98" s="150">
        <f>'Passo 02 e 03'!O98</f>
        <v>0</v>
      </c>
      <c r="M98" s="126"/>
      <c r="N98" s="163">
        <f>'Passo 04'!G98</f>
        <v>0</v>
      </c>
      <c r="O98" s="164">
        <f>'Passo 04'!K98</f>
        <v>0</v>
      </c>
      <c r="P98" s="165" t="str">
        <f>'Passo 04'!O98</f>
        <v/>
      </c>
      <c r="Q98" s="150" t="str">
        <f>'Passo 04'!P98</f>
        <v/>
      </c>
      <c r="R98" s="133"/>
    </row>
    <row r="99" spans="1:18" ht="45" customHeight="1">
      <c r="A99" s="55">
        <v>94</v>
      </c>
      <c r="B99" s="124">
        <f>'Passo 02 e 03'!C99</f>
        <v>0</v>
      </c>
      <c r="C99" s="125" t="str">
        <f>'Passo 02 e 03'!F99</f>
        <v/>
      </c>
      <c r="D99" s="124">
        <f>'Passo 02 e 03'!H99</f>
        <v>0</v>
      </c>
      <c r="E99" s="125">
        <f>'Passo 02 e 03'!J99</f>
        <v>0</v>
      </c>
      <c r="F99" s="126"/>
      <c r="G99" s="155" t="str">
        <f t="shared" si="0"/>
        <v>-</v>
      </c>
      <c r="H99" s="156" t="str">
        <f>IF(G99="-","-",
IF(AND(G99&gt;=Apoio!$O$21,G99&lt;Apoio!$Q$21),Apoio!$L$21,
IF(AND(G99&gt;=Apoio!$O$22,G99&lt;Apoio!$Q$22),Apoio!$L$22,
IF(AND(G99&gt;=Apoio!$O$23,G99&lt;Apoio!$Q$23),Apoio!$L$23,
IF(AND(G99&gt;=Apoio!$O$24,G99&lt;Apoio!$Q$24),Apoio!$L$24,
IF(AND(G99&gt;=Apoio!$O$25,G99&lt;Apoio!$Q$25),Apoio!$L$25,
IF(G99&gt;=Apoio!$O$26,Apoio!$L$26)))))))</f>
        <v>-</v>
      </c>
      <c r="I99" s="126"/>
      <c r="J99" s="157" t="str">
        <f>'Passo 02 e 03'!R99</f>
        <v/>
      </c>
      <c r="K99" s="128" t="str">
        <f>'Passo 02 e 03'!S99</f>
        <v/>
      </c>
      <c r="L99" s="156">
        <f>'Passo 02 e 03'!O99</f>
        <v>0</v>
      </c>
      <c r="M99" s="126"/>
      <c r="N99" s="158">
        <f>'Passo 04'!G99</f>
        <v>0</v>
      </c>
      <c r="O99" s="159">
        <f>'Passo 04'!K99</f>
        <v>0</v>
      </c>
      <c r="P99" s="160" t="str">
        <f>'Passo 04'!O99</f>
        <v/>
      </c>
      <c r="Q99" s="156" t="str">
        <f>'Passo 04'!P99</f>
        <v/>
      </c>
      <c r="R99" s="111"/>
    </row>
    <row r="100" spans="1:18" ht="45" customHeight="1">
      <c r="A100" s="55">
        <v>95</v>
      </c>
      <c r="B100" s="161">
        <f>'Passo 02 e 03'!C100</f>
        <v>0</v>
      </c>
      <c r="C100" s="117" t="str">
        <f>'Passo 02 e 03'!F100</f>
        <v/>
      </c>
      <c r="D100" s="131">
        <f>'Passo 02 e 03'!H100</f>
        <v>0</v>
      </c>
      <c r="E100" s="162">
        <f>'Passo 02 e 03'!J100</f>
        <v>0</v>
      </c>
      <c r="F100" s="126"/>
      <c r="G100" s="149" t="str">
        <f t="shared" si="0"/>
        <v>-</v>
      </c>
      <c r="H100" s="150" t="str">
        <f>IF(G100="-","-",
IF(AND(G100&gt;=Apoio!$O$21,G100&lt;Apoio!$Q$21),Apoio!$L$21,
IF(AND(G100&gt;=Apoio!$O$22,G100&lt;Apoio!$Q$22),Apoio!$L$22,
IF(AND(G100&gt;=Apoio!$O$23,G100&lt;Apoio!$Q$23),Apoio!$L$23,
IF(AND(G100&gt;=Apoio!$O$24,G100&lt;Apoio!$Q$24),Apoio!$L$24,
IF(AND(G100&gt;=Apoio!$O$25,G100&lt;Apoio!$Q$25),Apoio!$L$25,
IF(G100&gt;=Apoio!$O$26,Apoio!$L$26)))))))</f>
        <v>-</v>
      </c>
      <c r="I100" s="126"/>
      <c r="J100" s="151" t="str">
        <f>'Passo 02 e 03'!R100</f>
        <v/>
      </c>
      <c r="K100" s="120" t="str">
        <f>'Passo 02 e 03'!S100</f>
        <v/>
      </c>
      <c r="L100" s="150">
        <f>'Passo 02 e 03'!O100</f>
        <v>0</v>
      </c>
      <c r="M100" s="126"/>
      <c r="N100" s="163">
        <f>'Passo 04'!G100</f>
        <v>0</v>
      </c>
      <c r="O100" s="164">
        <f>'Passo 04'!K100</f>
        <v>0</v>
      </c>
      <c r="P100" s="165" t="str">
        <f>'Passo 04'!O100</f>
        <v/>
      </c>
      <c r="Q100" s="150" t="str">
        <f>'Passo 04'!P100</f>
        <v/>
      </c>
      <c r="R100" s="133"/>
    </row>
    <row r="101" spans="1:18" ht="45" customHeight="1">
      <c r="A101" s="55">
        <v>96</v>
      </c>
      <c r="B101" s="124">
        <f>'Passo 02 e 03'!C101</f>
        <v>0</v>
      </c>
      <c r="C101" s="125" t="str">
        <f>'Passo 02 e 03'!F101</f>
        <v/>
      </c>
      <c r="D101" s="124">
        <f>'Passo 02 e 03'!H101</f>
        <v>0</v>
      </c>
      <c r="E101" s="125">
        <f>'Passo 02 e 03'!J101</f>
        <v>0</v>
      </c>
      <c r="F101" s="126"/>
      <c r="G101" s="155" t="str">
        <f t="shared" si="0"/>
        <v>-</v>
      </c>
      <c r="H101" s="156" t="str">
        <f>IF(G101="-","-",
IF(AND(G101&gt;=Apoio!$O$21,G101&lt;Apoio!$Q$21),Apoio!$L$21,
IF(AND(G101&gt;=Apoio!$O$22,G101&lt;Apoio!$Q$22),Apoio!$L$22,
IF(AND(G101&gt;=Apoio!$O$23,G101&lt;Apoio!$Q$23),Apoio!$L$23,
IF(AND(G101&gt;=Apoio!$O$24,G101&lt;Apoio!$Q$24),Apoio!$L$24,
IF(AND(G101&gt;=Apoio!$O$25,G101&lt;Apoio!$Q$25),Apoio!$L$25,
IF(G101&gt;=Apoio!$O$26,Apoio!$L$26)))))))</f>
        <v>-</v>
      </c>
      <c r="I101" s="126"/>
      <c r="J101" s="157" t="str">
        <f>'Passo 02 e 03'!R101</f>
        <v/>
      </c>
      <c r="K101" s="128" t="str">
        <f>'Passo 02 e 03'!S101</f>
        <v/>
      </c>
      <c r="L101" s="156">
        <f>'Passo 02 e 03'!O101</f>
        <v>0</v>
      </c>
      <c r="M101" s="126"/>
      <c r="N101" s="158">
        <f>'Passo 04'!G101</f>
        <v>0</v>
      </c>
      <c r="O101" s="159">
        <f>'Passo 04'!K101</f>
        <v>0</v>
      </c>
      <c r="P101" s="160" t="str">
        <f>'Passo 04'!O101</f>
        <v/>
      </c>
      <c r="Q101" s="156" t="str">
        <f>'Passo 04'!P101</f>
        <v/>
      </c>
      <c r="R101" s="111"/>
    </row>
    <row r="102" spans="1:18" ht="45" customHeight="1">
      <c r="A102" s="55">
        <v>97</v>
      </c>
      <c r="B102" s="161">
        <f>'Passo 02 e 03'!C102</f>
        <v>0</v>
      </c>
      <c r="C102" s="117" t="str">
        <f>'Passo 02 e 03'!F102</f>
        <v/>
      </c>
      <c r="D102" s="131">
        <f>'Passo 02 e 03'!H102</f>
        <v>0</v>
      </c>
      <c r="E102" s="162">
        <f>'Passo 02 e 03'!J102</f>
        <v>0</v>
      </c>
      <c r="F102" s="126"/>
      <c r="G102" s="149" t="str">
        <f t="shared" si="0"/>
        <v>-</v>
      </c>
      <c r="H102" s="150" t="str">
        <f>IF(G102="-","-",
IF(AND(G102&gt;=Apoio!$O$21,G102&lt;Apoio!$Q$21),Apoio!$L$21,
IF(AND(G102&gt;=Apoio!$O$22,G102&lt;Apoio!$Q$22),Apoio!$L$22,
IF(AND(G102&gt;=Apoio!$O$23,G102&lt;Apoio!$Q$23),Apoio!$L$23,
IF(AND(G102&gt;=Apoio!$O$24,G102&lt;Apoio!$Q$24),Apoio!$L$24,
IF(AND(G102&gt;=Apoio!$O$25,G102&lt;Apoio!$Q$25),Apoio!$L$25,
IF(G102&gt;=Apoio!$O$26,Apoio!$L$26)))))))</f>
        <v>-</v>
      </c>
      <c r="I102" s="126"/>
      <c r="J102" s="151" t="str">
        <f>'Passo 02 e 03'!R102</f>
        <v/>
      </c>
      <c r="K102" s="120" t="str">
        <f>'Passo 02 e 03'!S102</f>
        <v/>
      </c>
      <c r="L102" s="150">
        <f>'Passo 02 e 03'!O102</f>
        <v>0</v>
      </c>
      <c r="M102" s="126"/>
      <c r="N102" s="163">
        <f>'Passo 04'!G102</f>
        <v>0</v>
      </c>
      <c r="O102" s="164">
        <f>'Passo 04'!K102</f>
        <v>0</v>
      </c>
      <c r="P102" s="165" t="str">
        <f>'Passo 04'!O102</f>
        <v/>
      </c>
      <c r="Q102" s="150" t="str">
        <f>'Passo 04'!P102</f>
        <v/>
      </c>
      <c r="R102" s="133"/>
    </row>
    <row r="103" spans="1:18" ht="45" customHeight="1">
      <c r="A103" s="55">
        <v>98</v>
      </c>
      <c r="B103" s="124">
        <f>'Passo 02 e 03'!C103</f>
        <v>0</v>
      </c>
      <c r="C103" s="125" t="str">
        <f>'Passo 02 e 03'!F103</f>
        <v/>
      </c>
      <c r="D103" s="124">
        <f>'Passo 02 e 03'!H103</f>
        <v>0</v>
      </c>
      <c r="E103" s="125">
        <f>'Passo 02 e 03'!J103</f>
        <v>0</v>
      </c>
      <c r="F103" s="126"/>
      <c r="G103" s="155" t="str">
        <f t="shared" si="0"/>
        <v>-</v>
      </c>
      <c r="H103" s="156" t="str">
        <f>IF(G103="-","-",
IF(AND(G103&gt;=Apoio!$O$21,G103&lt;Apoio!$Q$21),Apoio!$L$21,
IF(AND(G103&gt;=Apoio!$O$22,G103&lt;Apoio!$Q$22),Apoio!$L$22,
IF(AND(G103&gt;=Apoio!$O$23,G103&lt;Apoio!$Q$23),Apoio!$L$23,
IF(AND(G103&gt;=Apoio!$O$24,G103&lt;Apoio!$Q$24),Apoio!$L$24,
IF(AND(G103&gt;=Apoio!$O$25,G103&lt;Apoio!$Q$25),Apoio!$L$25,
IF(G103&gt;=Apoio!$O$26,Apoio!$L$26)))))))</f>
        <v>-</v>
      </c>
      <c r="I103" s="126"/>
      <c r="J103" s="157" t="str">
        <f>'Passo 02 e 03'!R103</f>
        <v/>
      </c>
      <c r="K103" s="128" t="str">
        <f>'Passo 02 e 03'!S103</f>
        <v/>
      </c>
      <c r="L103" s="156">
        <f>'Passo 02 e 03'!O103</f>
        <v>0</v>
      </c>
      <c r="M103" s="126"/>
      <c r="N103" s="158">
        <f>'Passo 04'!G103</f>
        <v>0</v>
      </c>
      <c r="O103" s="159">
        <f>'Passo 04'!K103</f>
        <v>0</v>
      </c>
      <c r="P103" s="160" t="str">
        <f>'Passo 04'!O103</f>
        <v/>
      </c>
      <c r="Q103" s="156" t="str">
        <f>'Passo 04'!P103</f>
        <v/>
      </c>
      <c r="R103" s="111"/>
    </row>
    <row r="104" spans="1:18" ht="45" customHeight="1">
      <c r="A104" s="55">
        <v>99</v>
      </c>
      <c r="B104" s="161">
        <f>'Passo 02 e 03'!C104</f>
        <v>0</v>
      </c>
      <c r="C104" s="117" t="str">
        <f>'Passo 02 e 03'!F104</f>
        <v/>
      </c>
      <c r="D104" s="115">
        <f>'Passo 02 e 03'!H104</f>
        <v>0</v>
      </c>
      <c r="E104" s="162">
        <f>'Passo 02 e 03'!J104</f>
        <v>0</v>
      </c>
      <c r="F104" s="126"/>
      <c r="G104" s="149" t="str">
        <f t="shared" si="0"/>
        <v>-</v>
      </c>
      <c r="H104" s="150" t="str">
        <f>IF(G104="-","-",
IF(AND(G104&gt;=Apoio!$O$21,G104&lt;Apoio!$Q$21),Apoio!$L$21,
IF(AND(G104&gt;=Apoio!$O$22,G104&lt;Apoio!$Q$22),Apoio!$L$22,
IF(AND(G104&gt;=Apoio!$O$23,G104&lt;Apoio!$Q$23),Apoio!$L$23,
IF(AND(G104&gt;=Apoio!$O$24,G104&lt;Apoio!$Q$24),Apoio!$L$24,
IF(AND(G104&gt;=Apoio!$O$25,G104&lt;Apoio!$Q$25),Apoio!$L$25,
IF(G104&gt;=Apoio!$O$26,Apoio!$L$26)))))))</f>
        <v>-</v>
      </c>
      <c r="I104" s="126"/>
      <c r="J104" s="151" t="str">
        <f>'Passo 02 e 03'!R104</f>
        <v/>
      </c>
      <c r="K104" s="120" t="str">
        <f>'Passo 02 e 03'!S104</f>
        <v/>
      </c>
      <c r="L104" s="166">
        <f>'Passo 02 e 03'!O104</f>
        <v>0</v>
      </c>
      <c r="M104" s="126"/>
      <c r="N104" s="163">
        <f>'Passo 04'!G104</f>
        <v>0</v>
      </c>
      <c r="O104" s="164">
        <f>'Passo 04'!K104</f>
        <v>0</v>
      </c>
      <c r="P104" s="165" t="str">
        <f>'Passo 04'!O104</f>
        <v/>
      </c>
      <c r="Q104" s="166" t="str">
        <f>'Passo 04'!P104</f>
        <v/>
      </c>
      <c r="R104" s="133"/>
    </row>
    <row r="105" spans="1:18" ht="45" customHeight="1">
      <c r="A105" s="55">
        <v>100</v>
      </c>
      <c r="B105" s="167">
        <f>'Passo 02 e 03'!C105</f>
        <v>0</v>
      </c>
      <c r="C105" s="135" t="str">
        <f>'Passo 02 e 03'!F105</f>
        <v/>
      </c>
      <c r="D105" s="167">
        <f>'Passo 02 e 03'!H105</f>
        <v>0</v>
      </c>
      <c r="E105" s="168">
        <f>'Passo 02 e 03'!J105</f>
        <v>0</v>
      </c>
      <c r="F105" s="126"/>
      <c r="G105" s="169" t="str">
        <f t="shared" si="0"/>
        <v>-</v>
      </c>
      <c r="H105" s="156" t="str">
        <f>IF(G105="-","-",
IF(AND(G105&gt;=Apoio!$O$21,G105&lt;Apoio!$Q$21),Apoio!$L$21,
IF(AND(G105&gt;=Apoio!$O$22,G105&lt;Apoio!$Q$22),Apoio!$L$22,
IF(AND(G105&gt;=Apoio!$O$23,G105&lt;Apoio!$Q$23),Apoio!$L$23,
IF(AND(G105&gt;=Apoio!$O$24,G105&lt;Apoio!$Q$24),Apoio!$L$24,
IF(AND(G105&gt;=Apoio!$O$25,G105&lt;Apoio!$Q$25),Apoio!$L$25,
IF(G105&gt;=Apoio!$O$26,Apoio!$L$26)))))))</f>
        <v>-</v>
      </c>
      <c r="I105" s="126"/>
      <c r="J105" s="170" t="str">
        <f>'Passo 02 e 03'!R105</f>
        <v/>
      </c>
      <c r="K105" s="137" t="str">
        <f>'Passo 02 e 03'!S105</f>
        <v/>
      </c>
      <c r="L105" s="171">
        <f>'Passo 02 e 03'!O105</f>
        <v>0</v>
      </c>
      <c r="M105" s="126"/>
      <c r="N105" s="172">
        <f>'Passo 04'!G105</f>
        <v>0</v>
      </c>
      <c r="O105" s="173">
        <f>'Passo 04'!K105</f>
        <v>0</v>
      </c>
      <c r="P105" s="174" t="str">
        <f>'Passo 04'!O105</f>
        <v/>
      </c>
      <c r="Q105" s="171" t="str">
        <f>'Passo 04'!P105</f>
        <v/>
      </c>
      <c r="R105" s="133"/>
    </row>
    <row r="106" spans="1:18" ht="12.75">
      <c r="A106" s="139"/>
      <c r="B106" s="139"/>
      <c r="C106" s="139"/>
      <c r="D106" s="139"/>
      <c r="E106" s="140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</row>
  </sheetData>
  <mergeCells count="16">
    <mergeCell ref="N4:N5"/>
    <mergeCell ref="O4:O5"/>
    <mergeCell ref="P4:P5"/>
    <mergeCell ref="B3:E3"/>
    <mergeCell ref="G3:H3"/>
    <mergeCell ref="J3:L3"/>
    <mergeCell ref="N3:Q3"/>
    <mergeCell ref="B4:B5"/>
    <mergeCell ref="C4:D4"/>
    <mergeCell ref="E4:E5"/>
    <mergeCell ref="Q4:Q5"/>
    <mergeCell ref="G4:G5"/>
    <mergeCell ref="H4:H5"/>
    <mergeCell ref="J4:J5"/>
    <mergeCell ref="K4:K5"/>
    <mergeCell ref="L4:L5"/>
  </mergeCells>
  <conditionalFormatting sqref="L6:L105">
    <cfRule type="cellIs" dxfId="29" priority="1" operator="equal">
      <formula>"FORTE"</formula>
    </cfRule>
  </conditionalFormatting>
  <conditionalFormatting sqref="L6:L105">
    <cfRule type="cellIs" dxfId="28" priority="2" operator="equal">
      <formula>"SATISFATÓRIO"</formula>
    </cfRule>
  </conditionalFormatting>
  <conditionalFormatting sqref="L6:L105">
    <cfRule type="cellIs" dxfId="27" priority="3" operator="equal">
      <formula>"MEDIANO"</formula>
    </cfRule>
  </conditionalFormatting>
  <conditionalFormatting sqref="L6:L105">
    <cfRule type="cellIs" dxfId="26" priority="4" operator="equal">
      <formula>"FRACO"</formula>
    </cfRule>
  </conditionalFormatting>
  <conditionalFormatting sqref="L6:L105">
    <cfRule type="cellIs" dxfId="25" priority="5" operator="equal">
      <formula>"INEXISTENTE"</formula>
    </cfRule>
  </conditionalFormatting>
  <conditionalFormatting sqref="H6:H105 Q6:Q105">
    <cfRule type="cellIs" dxfId="24" priority="6" operator="equal">
      <formula>"RC - RISCO CRÍTICO"</formula>
    </cfRule>
  </conditionalFormatting>
  <conditionalFormatting sqref="H6:H105 Q6:Q105">
    <cfRule type="cellIs" dxfId="23" priority="7" operator="equal">
      <formula>"RMA - RISCO MUITO ALTO"</formula>
    </cfRule>
  </conditionalFormatting>
  <conditionalFormatting sqref="H6:H105 Q6:Q105">
    <cfRule type="cellIs" dxfId="22" priority="8" operator="equal">
      <formula>"RA - RISCO ALTO"</formula>
    </cfRule>
  </conditionalFormatting>
  <conditionalFormatting sqref="H6:H105 Q6:Q105">
    <cfRule type="cellIs" dxfId="21" priority="9" operator="equal">
      <formula>"RM - RISCO MÉDIO"</formula>
    </cfRule>
  </conditionalFormatting>
  <conditionalFormatting sqref="H6:H105 Q6:Q105">
    <cfRule type="cellIs" dxfId="20" priority="10" operator="equal">
      <formula>"RB - RISCO BAIXO"</formula>
    </cfRule>
  </conditionalFormatting>
  <conditionalFormatting sqref="H6:H105 Q6:Q105">
    <cfRule type="cellIs" dxfId="19" priority="11" operator="equal">
      <formula>"RMB - RISCO MUITO BAIXO"</formula>
    </cfRule>
  </conditionalFormatting>
  <pageMargins left="0.51180555555555496" right="0.51180555555555496" top="0.78749999999999998" bottom="0.78749999999999998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outlinePr summaryBelow="0" summaryRight="0"/>
  </sheetPr>
  <dimension ref="A1:N106"/>
  <sheetViews>
    <sheetView showGridLines="0" topLeftCell="D1" workbookViewId="0">
      <selection activeCell="J6" sqref="J6"/>
    </sheetView>
  </sheetViews>
  <sheetFormatPr defaultColWidth="12.5703125" defaultRowHeight="15" customHeight="1" outlineLevelCol="1"/>
  <cols>
    <col min="1" max="1" width="3.42578125" customWidth="1"/>
    <col min="2" max="2" width="25.140625" customWidth="1"/>
    <col min="3" max="4" width="31.42578125" customWidth="1"/>
    <col min="5" max="7" width="31.42578125" customWidth="1" outlineLevel="1"/>
    <col min="8" max="8" width="31.42578125" customWidth="1"/>
    <col min="9" max="9" width="3.85546875" customWidth="1" outlineLevel="1"/>
    <col min="10" max="11" width="18.85546875" customWidth="1" outlineLevel="1"/>
    <col min="12" max="12" width="3.85546875" customWidth="1" outlineLevel="1"/>
    <col min="13" max="13" width="34.5703125" style="396" customWidth="1"/>
    <col min="14" max="14" width="7.85546875" customWidth="1"/>
  </cols>
  <sheetData>
    <row r="1" spans="1:14" ht="21" customHeight="1">
      <c r="A1" s="175"/>
      <c r="B1" s="176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N1" s="179"/>
    </row>
    <row r="2" spans="1:14" ht="56.25" customHeight="1">
      <c r="A2" s="180"/>
      <c r="B2" s="522" t="s">
        <v>366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523"/>
      <c r="N2" s="179"/>
    </row>
    <row r="3" spans="1:14" ht="37.5" customHeight="1">
      <c r="A3" s="180"/>
      <c r="B3" s="524" t="s">
        <v>179</v>
      </c>
      <c r="C3" s="525"/>
      <c r="D3" s="525"/>
      <c r="E3" s="525"/>
      <c r="F3" s="525"/>
      <c r="G3" s="525"/>
      <c r="H3" s="526"/>
      <c r="I3" s="374"/>
      <c r="J3" s="527" t="s">
        <v>180</v>
      </c>
      <c r="K3" s="526"/>
      <c r="L3" s="374"/>
      <c r="M3" s="514" t="s">
        <v>181</v>
      </c>
      <c r="N3" s="179"/>
    </row>
    <row r="4" spans="1:14" ht="37.5" customHeight="1">
      <c r="A4" s="180"/>
      <c r="B4" s="514" t="s">
        <v>169</v>
      </c>
      <c r="C4" s="514" t="s">
        <v>167</v>
      </c>
      <c r="D4" s="514" t="s">
        <v>182</v>
      </c>
      <c r="E4" s="514" t="s">
        <v>183</v>
      </c>
      <c r="F4" s="516" t="s">
        <v>166</v>
      </c>
      <c r="G4" s="517"/>
      <c r="H4" s="518"/>
      <c r="I4" s="374"/>
      <c r="J4" s="519" t="s">
        <v>184</v>
      </c>
      <c r="K4" s="521" t="s">
        <v>185</v>
      </c>
      <c r="L4" s="374"/>
      <c r="M4" s="528"/>
      <c r="N4" s="179"/>
    </row>
    <row r="5" spans="1:14" ht="38.25" customHeight="1">
      <c r="A5" s="180"/>
      <c r="B5" s="515"/>
      <c r="C5" s="515"/>
      <c r="D5" s="515"/>
      <c r="E5" s="515"/>
      <c r="F5" s="375" t="s">
        <v>171</v>
      </c>
      <c r="G5" s="375" t="s">
        <v>162</v>
      </c>
      <c r="H5" s="375" t="s">
        <v>186</v>
      </c>
      <c r="I5" s="376"/>
      <c r="J5" s="520"/>
      <c r="K5" s="515"/>
      <c r="L5" s="376"/>
      <c r="M5" s="515"/>
      <c r="N5" s="179"/>
    </row>
    <row r="6" spans="1:14" ht="75" customHeight="1">
      <c r="A6" s="139"/>
      <c r="B6" s="394" t="s">
        <v>380</v>
      </c>
      <c r="C6" s="191" t="str">
        <f>IF(B6="","",VLOOKUP(B6,'Passo 02 e 03'!F:M,3,0))</f>
        <v/>
      </c>
      <c r="D6" s="191" t="str">
        <f>IF(B6="","",VLOOKUP(B6,'Passo 02 e 03'!F:M,5,0))</f>
        <v/>
      </c>
      <c r="E6" s="191" t="str">
        <f>IF(B6="","",VLOOKUP(B6,'Passo 05.1'!C:Q,6,0))</f>
        <v/>
      </c>
      <c r="F6" s="191" t="str">
        <f>IF(B6="","",VLOOKUP(B6,'Passo 04'!C:P,6,0))</f>
        <v/>
      </c>
      <c r="G6" s="192" t="str">
        <f>IF(B6="","",VLOOKUP(B6,'Passo 04'!C:P,10,0))</f>
        <v/>
      </c>
      <c r="H6" s="193" t="str">
        <f>IF(B6="","",VLOOKUP(B6,'Passo 04'!C:P,14,0))</f>
        <v/>
      </c>
      <c r="I6" s="182"/>
      <c r="J6" s="194" t="str">
        <f>IFERROR(VLOOKUP(D6,Apoio!$V$26:$Z$46,4,0),"-")</f>
        <v>-</v>
      </c>
      <c r="K6" s="195" t="str">
        <f>IFERROR(VLOOKUP(J6,Apoio!$V$4:$AB$9,MATCH(H6,Apoio!$V$4:$AB$4,0),0),"-")</f>
        <v>-</v>
      </c>
      <c r="L6" s="182"/>
      <c r="M6" s="395"/>
      <c r="N6" s="179"/>
    </row>
    <row r="7" spans="1:14" ht="75" customHeight="1">
      <c r="A7" s="139"/>
      <c r="B7" s="183" t="s">
        <v>380</v>
      </c>
      <c r="C7" s="184" t="str">
        <f>IF(B7="","",VLOOKUP(B7,'Passo 02 e 03'!F:M,3,0))</f>
        <v/>
      </c>
      <c r="D7" s="184" t="str">
        <f>IF(B7="","",VLOOKUP(B7,'Passo 02 e 03'!F:M,5,0))</f>
        <v/>
      </c>
      <c r="E7" s="191" t="str">
        <f>IF(B7="","",VLOOKUP(B7,'Passo 05.1'!C:Q,6,0))</f>
        <v/>
      </c>
      <c r="F7" s="191" t="str">
        <f>IF(B7="","",VLOOKUP(B7,'Passo 04'!C:P,6,0))</f>
        <v/>
      </c>
      <c r="G7" s="192" t="str">
        <f>IF(B7="","",VLOOKUP(B7,'Passo 04'!C:P,10,0))</f>
        <v/>
      </c>
      <c r="H7" s="186" t="str">
        <f>IF(B7="","",VLOOKUP(B7,'Passo 04'!C:P,14,0))</f>
        <v/>
      </c>
      <c r="I7" s="45"/>
      <c r="J7" s="187" t="str">
        <f>IFERROR(VLOOKUP(D7,Apoio!$V$26:$Z$46,4,0),"-")</f>
        <v>-</v>
      </c>
      <c r="K7" s="188" t="str">
        <f>IFERROR(VLOOKUP(J7,Apoio!$V$4:$AB$9,MATCH(H7,Apoio!$V$4:$AB$4,0),0),"-")</f>
        <v>-</v>
      </c>
      <c r="L7" s="45"/>
      <c r="M7" s="189"/>
      <c r="N7" s="179"/>
    </row>
    <row r="8" spans="1:14" ht="75" customHeight="1">
      <c r="A8" s="139"/>
      <c r="B8" s="190"/>
      <c r="C8" s="191" t="str">
        <f>IF(B8="","",VLOOKUP(B8,'Passo 02 e 03'!F:M,3,0))</f>
        <v/>
      </c>
      <c r="D8" s="191" t="str">
        <f>IF(B8="","",VLOOKUP(B8,'Passo 02 e 03'!F:M,5,0))</f>
        <v/>
      </c>
      <c r="E8" s="191" t="str">
        <f>IF(B8="","",VLOOKUP(B8,'Passo 05.1'!C:Q,6,0))</f>
        <v/>
      </c>
      <c r="F8" s="191" t="str">
        <f>IF(B8="","",VLOOKUP(B8,'Passo 04'!C:P,6,0))</f>
        <v/>
      </c>
      <c r="G8" s="192" t="str">
        <f>IF(B8="","",VLOOKUP(B8,'Passo 04'!C:P,10,0))</f>
        <v/>
      </c>
      <c r="H8" s="193" t="str">
        <f>IF(B8="","",VLOOKUP(B8,'Passo 04'!C:P,14,0))</f>
        <v/>
      </c>
      <c r="I8" s="45"/>
      <c r="J8" s="194" t="str">
        <f>IFERROR(VLOOKUP(D8,Apoio!$V$26:$Z$46,4,0),"-")</f>
        <v>-</v>
      </c>
      <c r="K8" s="195" t="str">
        <f>IFERROR(VLOOKUP(J8,Apoio!$V$4:$AB$9,MATCH(H8,Apoio!$V$4:$AB$4,0),0),"-")</f>
        <v>-</v>
      </c>
      <c r="L8" s="45"/>
      <c r="M8" s="189"/>
      <c r="N8" s="179"/>
    </row>
    <row r="9" spans="1:14" ht="75" customHeight="1">
      <c r="A9" s="139"/>
      <c r="B9" s="183"/>
      <c r="C9" s="184" t="str">
        <f>IF(B9="","",VLOOKUP(B9,'Passo 02 e 03'!F:M,3,0))</f>
        <v/>
      </c>
      <c r="D9" s="184" t="str">
        <f>IF(B9="","",VLOOKUP(B9,'Passo 02 e 03'!F:M,5,0))</f>
        <v/>
      </c>
      <c r="E9" s="184" t="str">
        <f>IF(B9="","",VLOOKUP(B9,'Passo 05.1'!C:Q,6,0))</f>
        <v/>
      </c>
      <c r="F9" s="184" t="str">
        <f>IF(B9="","",VLOOKUP(B9,'Passo 04'!C:P,6,0))</f>
        <v/>
      </c>
      <c r="G9" s="185" t="str">
        <f>IF(B9="","",VLOOKUP(B9,'Passo 04'!C:P,10,0))</f>
        <v/>
      </c>
      <c r="H9" s="186" t="str">
        <f>IF(B9="","",VLOOKUP(B9,'Passo 04'!C:P,14,0))</f>
        <v/>
      </c>
      <c r="I9" s="45"/>
      <c r="J9" s="187" t="str">
        <f>IFERROR(VLOOKUP(D9,Apoio!$V$26:$Z$46,4,0),"-")</f>
        <v>-</v>
      </c>
      <c r="K9" s="188" t="str">
        <f>IFERROR(VLOOKUP(J9,Apoio!$V$4:$AB$9,MATCH(H9,Apoio!$V$4:$AB$4,0),0),"-")</f>
        <v>-</v>
      </c>
      <c r="L9" s="45"/>
      <c r="M9" s="189"/>
      <c r="N9" s="179"/>
    </row>
    <row r="10" spans="1:14" ht="75" customHeight="1">
      <c r="A10" s="139"/>
      <c r="B10" s="190"/>
      <c r="C10" s="191" t="str">
        <f>IF(B10="","",VLOOKUP(B10,'Passo 02 e 03'!F:M,3,0))</f>
        <v/>
      </c>
      <c r="D10" s="191" t="str">
        <f>IF(B10="","",VLOOKUP(B10,'Passo 02 e 03'!F:M,5,0))</f>
        <v/>
      </c>
      <c r="E10" s="191" t="str">
        <f>IF(B10="","",VLOOKUP(B10,'Passo 05.1'!C:Q,6,0))</f>
        <v/>
      </c>
      <c r="F10" s="191" t="str">
        <f>IF(B10="","",VLOOKUP(B10,'Passo 04'!C:P,6,0))</f>
        <v/>
      </c>
      <c r="G10" s="192" t="str">
        <f>IF(B10="","",VLOOKUP(B10,'Passo 04'!C:P,10,0))</f>
        <v/>
      </c>
      <c r="H10" s="193" t="str">
        <f>IF(B10="","",VLOOKUP(B10,'Passo 04'!C:P,14,0))</f>
        <v/>
      </c>
      <c r="I10" s="45"/>
      <c r="J10" s="194" t="str">
        <f>IFERROR(VLOOKUP(D10,Apoio!$V$26:$Z$46,4,0),"-")</f>
        <v>-</v>
      </c>
      <c r="K10" s="195" t="str">
        <f>IFERROR(VLOOKUP(J10,Apoio!$V$4:$AB$9,MATCH(H10,Apoio!$V$4:$AB$4,0),0),"-")</f>
        <v>-</v>
      </c>
      <c r="L10" s="45"/>
      <c r="M10" s="189"/>
      <c r="N10" s="179"/>
    </row>
    <row r="11" spans="1:14" ht="75" customHeight="1">
      <c r="A11" s="139"/>
      <c r="B11" s="183"/>
      <c r="C11" s="184" t="str">
        <f>IF(B11="","",VLOOKUP(B11,'Passo 02 e 03'!F:M,3,0))</f>
        <v/>
      </c>
      <c r="D11" s="184" t="str">
        <f>IF(B11="","",VLOOKUP(B11,'Passo 02 e 03'!F:M,5,0))</f>
        <v/>
      </c>
      <c r="E11" s="184" t="str">
        <f>IF(B11="","",VLOOKUP(B11,'Passo 05.1'!C:Q,6,0))</f>
        <v/>
      </c>
      <c r="F11" s="184" t="str">
        <f>IF(B11="","",VLOOKUP(B11,'Passo 04'!C:P,6,0))</f>
        <v/>
      </c>
      <c r="G11" s="185" t="str">
        <f>IF(B11="","",VLOOKUP(B11,'Passo 04'!C:P,10,0))</f>
        <v/>
      </c>
      <c r="H11" s="186" t="str">
        <f>IF(B11="","",VLOOKUP(B11,'Passo 04'!C:P,14,0))</f>
        <v/>
      </c>
      <c r="I11" s="45"/>
      <c r="J11" s="187" t="str">
        <f>IFERROR(VLOOKUP(D11,Apoio!$V$26:$Z$46,4,0),"-")</f>
        <v>-</v>
      </c>
      <c r="K11" s="188" t="str">
        <f>IFERROR(VLOOKUP(J11,Apoio!$V$4:$AB$9,MATCH(H11,Apoio!$V$4:$AB$4,0),0),"-")</f>
        <v>-</v>
      </c>
      <c r="L11" s="45"/>
      <c r="M11" s="189"/>
      <c r="N11" s="179"/>
    </row>
    <row r="12" spans="1:14" ht="75" customHeight="1">
      <c r="A12" s="139"/>
      <c r="B12" s="190"/>
      <c r="C12" s="191" t="str">
        <f>IF(B12="","",VLOOKUP(B12,'Passo 02 e 03'!F:M,3,0))</f>
        <v/>
      </c>
      <c r="D12" s="191" t="str">
        <f>IF(B12="","",VLOOKUP(B12,'Passo 02 e 03'!F:M,5,0))</f>
        <v/>
      </c>
      <c r="E12" s="191" t="str">
        <f>IF(B12="","",VLOOKUP(B12,'Passo 05.1'!C:Q,6,0))</f>
        <v/>
      </c>
      <c r="F12" s="191" t="str">
        <f>IF(B12="","",VLOOKUP(B12,'Passo 04'!C:P,6,0))</f>
        <v/>
      </c>
      <c r="G12" s="192" t="str">
        <f>IF(B12="","",VLOOKUP(B12,'Passo 04'!C:P,10,0))</f>
        <v/>
      </c>
      <c r="H12" s="193" t="str">
        <f>IF(B12="","",VLOOKUP(B12,'Passo 04'!C:P,14,0))</f>
        <v/>
      </c>
      <c r="I12" s="45"/>
      <c r="J12" s="194" t="str">
        <f>IFERROR(VLOOKUP(D12,Apoio!$V$26:$Z$46,4,0),"-")</f>
        <v>-</v>
      </c>
      <c r="K12" s="195" t="str">
        <f>IFERROR(VLOOKUP(J12,Apoio!$V$4:$AB$9,MATCH(H12,Apoio!$V$4:$AB$4,0),0),"-")</f>
        <v>-</v>
      </c>
      <c r="L12" s="45"/>
      <c r="M12" s="189"/>
      <c r="N12" s="179"/>
    </row>
    <row r="13" spans="1:14" ht="75" customHeight="1">
      <c r="A13" s="139"/>
      <c r="B13" s="183"/>
      <c r="C13" s="184" t="str">
        <f>IF(B13="","",VLOOKUP(B13,'Passo 02 e 03'!F:M,3,0))</f>
        <v/>
      </c>
      <c r="D13" s="184" t="str">
        <f>IF(B13="","",VLOOKUP(B13,'Passo 02 e 03'!F:M,5,0))</f>
        <v/>
      </c>
      <c r="E13" s="184" t="str">
        <f>IF(B13="","",VLOOKUP(B13,'Passo 05.1'!C:Q,6,0))</f>
        <v/>
      </c>
      <c r="F13" s="184" t="str">
        <f>IF(B13="","",VLOOKUP(B13,'Passo 04'!C:P,6,0))</f>
        <v/>
      </c>
      <c r="G13" s="185" t="str">
        <f>IF(B13="","",VLOOKUP(B13,'Passo 04'!C:P,10,0))</f>
        <v/>
      </c>
      <c r="H13" s="186" t="str">
        <f>IF(B13="","",VLOOKUP(B13,'Passo 04'!C:P,14,0))</f>
        <v/>
      </c>
      <c r="I13" s="45"/>
      <c r="J13" s="187" t="str">
        <f>IFERROR(VLOOKUP(D13,Apoio!$V$26:$Z$46,4,0),"-")</f>
        <v>-</v>
      </c>
      <c r="K13" s="188" t="str">
        <f>IFERROR(VLOOKUP(J13,Apoio!$V$4:$AB$9,MATCH(H13,Apoio!$V$4:$AB$4,0),0),"-")</f>
        <v>-</v>
      </c>
      <c r="L13" s="45"/>
      <c r="M13" s="189"/>
      <c r="N13" s="179"/>
    </row>
    <row r="14" spans="1:14" ht="75" customHeight="1">
      <c r="A14" s="139"/>
      <c r="B14" s="190"/>
      <c r="C14" s="191" t="str">
        <f>IF(B14="","",VLOOKUP(B14,'Passo 02 e 03'!F:M,3,0))</f>
        <v/>
      </c>
      <c r="D14" s="191" t="str">
        <f>IF(B14="","",VLOOKUP(B14,'Passo 02 e 03'!F:M,5,0))</f>
        <v/>
      </c>
      <c r="E14" s="191" t="str">
        <f>IF(B14="","",VLOOKUP(B14,'Passo 05.1'!C:Q,6,0))</f>
        <v/>
      </c>
      <c r="F14" s="191" t="str">
        <f>IF(B14="","",VLOOKUP(B14,'Passo 04'!C:P,6,0))</f>
        <v/>
      </c>
      <c r="G14" s="192" t="str">
        <f>IF(B14="","",VLOOKUP(B14,'Passo 04'!C:P,10,0))</f>
        <v/>
      </c>
      <c r="H14" s="193" t="str">
        <f>IF(B14="","",VLOOKUP(B14,'Passo 04'!C:P,14,0))</f>
        <v/>
      </c>
      <c r="I14" s="45"/>
      <c r="J14" s="194" t="str">
        <f>IFERROR(VLOOKUP(D14,Apoio!$V$26:$Z$46,4,0),"-")</f>
        <v>-</v>
      </c>
      <c r="K14" s="195" t="str">
        <f>IFERROR(VLOOKUP(J14,Apoio!$V$4:$AB$9,MATCH(H14,Apoio!$V$4:$AB$4,0),0),"-")</f>
        <v>-</v>
      </c>
      <c r="L14" s="45"/>
      <c r="M14" s="189"/>
      <c r="N14" s="179"/>
    </row>
    <row r="15" spans="1:14" ht="75" customHeight="1">
      <c r="A15" s="139"/>
      <c r="B15" s="183"/>
      <c r="C15" s="184" t="str">
        <f>IF(B15="","",VLOOKUP(B15,'Passo 02 e 03'!F:M,3,0))</f>
        <v/>
      </c>
      <c r="D15" s="184" t="str">
        <f>IF(B15="","",VLOOKUP(B15,'Passo 02 e 03'!F:M,5,0))</f>
        <v/>
      </c>
      <c r="E15" s="184" t="str">
        <f>IF(B15="","",VLOOKUP(B15,'Passo 05.1'!C:Q,6,0))</f>
        <v/>
      </c>
      <c r="F15" s="184" t="str">
        <f>IF(B15="","",VLOOKUP(B15,'Passo 04'!C:P,6,0))</f>
        <v/>
      </c>
      <c r="G15" s="185" t="str">
        <f>IF(B15="","",VLOOKUP(B15,'Passo 04'!C:P,10,0))</f>
        <v/>
      </c>
      <c r="H15" s="186" t="str">
        <f>IF(B15="","",VLOOKUP(B15,'Passo 04'!C:P,14,0))</f>
        <v/>
      </c>
      <c r="I15" s="45"/>
      <c r="J15" s="187" t="str">
        <f>IFERROR(VLOOKUP(D15,Apoio!$V$26:$Z$46,4,0),"-")</f>
        <v>-</v>
      </c>
      <c r="K15" s="188" t="str">
        <f>IFERROR(VLOOKUP(J15,Apoio!$V$4:$AB$9,MATCH(H15,Apoio!$V$4:$AB$4,0),0),"-")</f>
        <v>-</v>
      </c>
      <c r="L15" s="45"/>
      <c r="M15" s="189"/>
      <c r="N15" s="179"/>
    </row>
    <row r="16" spans="1:14" ht="75" customHeight="1">
      <c r="A16" s="139"/>
      <c r="B16" s="190"/>
      <c r="C16" s="191" t="str">
        <f>IF(B16="","",VLOOKUP(B16,'Passo 02 e 03'!F:M,3,0))</f>
        <v/>
      </c>
      <c r="D16" s="191" t="str">
        <f>IF(B16="","",VLOOKUP(B16,'Passo 02 e 03'!F:M,5,0))</f>
        <v/>
      </c>
      <c r="E16" s="191" t="str">
        <f>IF(B16="","",VLOOKUP(B16,'Passo 05.1'!C:Q,6,0))</f>
        <v/>
      </c>
      <c r="F16" s="191" t="str">
        <f>IF(B16="","",VLOOKUP(B16,'Passo 04'!C:P,6,0))</f>
        <v/>
      </c>
      <c r="G16" s="192" t="str">
        <f>IF(B16="","",VLOOKUP(B16,'Passo 04'!C:P,10,0))</f>
        <v/>
      </c>
      <c r="H16" s="193" t="str">
        <f>IF(B16="","",VLOOKUP(B16,'Passo 04'!C:P,14,0))</f>
        <v/>
      </c>
      <c r="I16" s="45"/>
      <c r="J16" s="194" t="str">
        <f>IFERROR(VLOOKUP(D16,Apoio!$V$26:$Z$46,4,0),"-")</f>
        <v>-</v>
      </c>
      <c r="K16" s="195" t="str">
        <f>IFERROR(VLOOKUP(J16,Apoio!$V$4:$AB$9,MATCH(H16,Apoio!$V$4:$AB$4,0),0),"-")</f>
        <v>-</v>
      </c>
      <c r="L16" s="45"/>
      <c r="M16" s="189"/>
      <c r="N16" s="179"/>
    </row>
    <row r="17" spans="1:14" ht="75" customHeight="1">
      <c r="A17" s="139"/>
      <c r="B17" s="183"/>
      <c r="C17" s="184" t="str">
        <f>IF(B17="","",VLOOKUP(B17,'Passo 02 e 03'!F:M,3,0))</f>
        <v/>
      </c>
      <c r="D17" s="184" t="str">
        <f>IF(B17="","",VLOOKUP(B17,'Passo 02 e 03'!F:M,5,0))</f>
        <v/>
      </c>
      <c r="E17" s="184" t="str">
        <f>IF(B17="","",VLOOKUP(B17,'Passo 05.1'!C:Q,6,0))</f>
        <v/>
      </c>
      <c r="F17" s="184" t="str">
        <f>IF(B17="","",VLOOKUP(B17,'Passo 04'!C:P,6,0))</f>
        <v/>
      </c>
      <c r="G17" s="185" t="str">
        <f>IF(B17="","",VLOOKUP(B17,'Passo 04'!C:P,10,0))</f>
        <v/>
      </c>
      <c r="H17" s="186" t="str">
        <f>IF(B17="","",VLOOKUP(B17,'Passo 04'!C:P,14,0))</f>
        <v/>
      </c>
      <c r="I17" s="45"/>
      <c r="J17" s="187" t="str">
        <f>IFERROR(VLOOKUP(D17,Apoio!$V$26:$Z$46,4,0),"-")</f>
        <v>-</v>
      </c>
      <c r="K17" s="188" t="str">
        <f>IFERROR(VLOOKUP(J17,Apoio!$V$4:$AB$9,MATCH(H17,Apoio!$V$4:$AB$4,0),0),"-")</f>
        <v>-</v>
      </c>
      <c r="L17" s="45"/>
      <c r="M17" s="189"/>
      <c r="N17" s="179"/>
    </row>
    <row r="18" spans="1:14" ht="75" customHeight="1">
      <c r="A18" s="139"/>
      <c r="B18" s="190"/>
      <c r="C18" s="191" t="str">
        <f>IF(B18="","",VLOOKUP(B18,'Passo 02 e 03'!F:M,3,0))</f>
        <v/>
      </c>
      <c r="D18" s="191" t="str">
        <f>IF(B18="","",VLOOKUP(B18,'Passo 02 e 03'!F:M,5,0))</f>
        <v/>
      </c>
      <c r="E18" s="191" t="str">
        <f>IF(B18="","",VLOOKUP(B18,'Passo 05.1'!C:Q,6,0))</f>
        <v/>
      </c>
      <c r="F18" s="191" t="str">
        <f>IF(B18="","",VLOOKUP(B18,'Passo 04'!C:P,6,0))</f>
        <v/>
      </c>
      <c r="G18" s="192" t="str">
        <f>IF(B18="","",VLOOKUP(B18,'Passo 04'!C:P,10,0))</f>
        <v/>
      </c>
      <c r="H18" s="193" t="str">
        <f>IF(B18="","",VLOOKUP(B18,'Passo 04'!C:P,14,0))</f>
        <v/>
      </c>
      <c r="I18" s="45"/>
      <c r="J18" s="194" t="str">
        <f>IFERROR(VLOOKUP(D18,Apoio!$V$26:$Z$46,4,0),"-")</f>
        <v>-</v>
      </c>
      <c r="K18" s="195" t="str">
        <f>IFERROR(VLOOKUP(J18,Apoio!$V$4:$AB$9,MATCH(H18,Apoio!$V$4:$AB$4,0),0),"-")</f>
        <v>-</v>
      </c>
      <c r="L18" s="45"/>
      <c r="M18" s="189"/>
      <c r="N18" s="179"/>
    </row>
    <row r="19" spans="1:14" ht="75" customHeight="1">
      <c r="A19" s="139"/>
      <c r="B19" s="183"/>
      <c r="C19" s="184" t="str">
        <f>IF(B19="","",VLOOKUP(B19,'Passo 02 e 03'!F:M,3,0))</f>
        <v/>
      </c>
      <c r="D19" s="184" t="str">
        <f>IF(B19="","",VLOOKUP(B19,'Passo 02 e 03'!F:M,5,0))</f>
        <v/>
      </c>
      <c r="E19" s="184" t="str">
        <f>IF(B19="","",VLOOKUP(B19,'Passo 05.1'!C:Q,6,0))</f>
        <v/>
      </c>
      <c r="F19" s="184" t="str">
        <f>IF(B19="","",VLOOKUP(B19,'Passo 04'!C:P,6,0))</f>
        <v/>
      </c>
      <c r="G19" s="185" t="str">
        <f>IF(B19="","",VLOOKUP(B19,'Passo 04'!C:P,10,0))</f>
        <v/>
      </c>
      <c r="H19" s="186" t="str">
        <f>IF(B19="","",VLOOKUP(B19,'Passo 04'!C:P,14,0))</f>
        <v/>
      </c>
      <c r="I19" s="45"/>
      <c r="J19" s="187" t="str">
        <f>IFERROR(VLOOKUP(D19,Apoio!$V$26:$Z$46,4,0),"-")</f>
        <v>-</v>
      </c>
      <c r="K19" s="188" t="str">
        <f>IFERROR(VLOOKUP(J19,Apoio!$V$4:$AB$9,MATCH(H19,Apoio!$V$4:$AB$4,0),0),"-")</f>
        <v>-</v>
      </c>
      <c r="L19" s="45"/>
      <c r="M19" s="189"/>
      <c r="N19" s="179"/>
    </row>
    <row r="20" spans="1:14" ht="75" customHeight="1">
      <c r="A20" s="139"/>
      <c r="B20" s="190"/>
      <c r="C20" s="191" t="str">
        <f>IF(B20="","",VLOOKUP(B20,'Passo 02 e 03'!F:M,3,0))</f>
        <v/>
      </c>
      <c r="D20" s="191" t="str">
        <f>IF(B20="","",VLOOKUP(B20,'Passo 02 e 03'!F:M,5,0))</f>
        <v/>
      </c>
      <c r="E20" s="191" t="str">
        <f>IF(B20="","",VLOOKUP(B20,'Passo 05.1'!C:Q,6,0))</f>
        <v/>
      </c>
      <c r="F20" s="191" t="str">
        <f>IF(B20="","",VLOOKUP(B20,'Passo 04'!C:P,6,0))</f>
        <v/>
      </c>
      <c r="G20" s="192" t="str">
        <f>IF(B20="","",VLOOKUP(B20,'Passo 04'!C:P,10,0))</f>
        <v/>
      </c>
      <c r="H20" s="193" t="str">
        <f>IF(B20="","",VLOOKUP(B20,'Passo 04'!C:P,14,0))</f>
        <v/>
      </c>
      <c r="I20" s="45"/>
      <c r="J20" s="194" t="str">
        <f>IFERROR(VLOOKUP(D20,Apoio!$V$26:$Z$46,4,0),"-")</f>
        <v>-</v>
      </c>
      <c r="K20" s="195" t="str">
        <f>IFERROR(VLOOKUP(J20,Apoio!$V$4:$AB$9,MATCH(H20,Apoio!$V$4:$AB$4,0),0),"-")</f>
        <v>-</v>
      </c>
      <c r="L20" s="45"/>
      <c r="M20" s="189"/>
      <c r="N20" s="179"/>
    </row>
    <row r="21" spans="1:14" ht="75" customHeight="1">
      <c r="A21" s="139"/>
      <c r="B21" s="183"/>
      <c r="C21" s="184" t="str">
        <f>IF(B21="","",VLOOKUP(B21,'Passo 02 e 03'!F:M,3,0))</f>
        <v/>
      </c>
      <c r="D21" s="184" t="str">
        <f>IF(B21="","",VLOOKUP(B21,'Passo 02 e 03'!F:M,5,0))</f>
        <v/>
      </c>
      <c r="E21" s="184" t="str">
        <f>IF(B21="","",VLOOKUP(B21,'Passo 05.1'!C:Q,6,0))</f>
        <v/>
      </c>
      <c r="F21" s="184" t="str">
        <f>IF(B21="","",VLOOKUP(B21,'Passo 04'!C:P,6,0))</f>
        <v/>
      </c>
      <c r="G21" s="185" t="str">
        <f>IF(B21="","",VLOOKUP(B21,'Passo 04'!C:P,10,0))</f>
        <v/>
      </c>
      <c r="H21" s="186" t="str">
        <f>IF(B21="","",VLOOKUP(B21,'Passo 04'!C:P,14,0))</f>
        <v/>
      </c>
      <c r="I21" s="45"/>
      <c r="J21" s="187" t="str">
        <f>IFERROR(VLOOKUP(D21,Apoio!$V$26:$Z$46,4,0),"-")</f>
        <v>-</v>
      </c>
      <c r="K21" s="188" t="str">
        <f>IFERROR(VLOOKUP(J21,Apoio!$V$4:$AB$9,MATCH(H21,Apoio!$V$4:$AB$4,0),0),"-")</f>
        <v>-</v>
      </c>
      <c r="L21" s="45"/>
      <c r="M21" s="189"/>
      <c r="N21" s="179"/>
    </row>
    <row r="22" spans="1:14" ht="75" customHeight="1">
      <c r="A22" s="139"/>
      <c r="B22" s="190"/>
      <c r="C22" s="191" t="str">
        <f>IF(B22="","",VLOOKUP(B22,'Passo 02 e 03'!F:M,3,0))</f>
        <v/>
      </c>
      <c r="D22" s="191" t="str">
        <f>IF(B22="","",VLOOKUP(B22,'Passo 02 e 03'!F:M,5,0))</f>
        <v/>
      </c>
      <c r="E22" s="191" t="str">
        <f>IF(B22="","",VLOOKUP(B22,'Passo 05.1'!C:Q,6,0))</f>
        <v/>
      </c>
      <c r="F22" s="191" t="str">
        <f>IF(B22="","",VLOOKUP(B22,'Passo 04'!C:P,6,0))</f>
        <v/>
      </c>
      <c r="G22" s="192" t="str">
        <f>IF(B22="","",VLOOKUP(B22,'Passo 04'!C:P,10,0))</f>
        <v/>
      </c>
      <c r="H22" s="193" t="str">
        <f>IF(B22="","",VLOOKUP(B22,'Passo 04'!C:P,14,0))</f>
        <v/>
      </c>
      <c r="I22" s="45"/>
      <c r="J22" s="194" t="str">
        <f>IFERROR(VLOOKUP(D22,Apoio!$V$26:$Z$46,4,0),"-")</f>
        <v>-</v>
      </c>
      <c r="K22" s="195" t="str">
        <f>IFERROR(VLOOKUP(J22,Apoio!$V$4:$AB$9,MATCH(H22,Apoio!$V$4:$AB$4,0),0),"-")</f>
        <v>-</v>
      </c>
      <c r="L22" s="45"/>
      <c r="M22" s="189"/>
      <c r="N22" s="179"/>
    </row>
    <row r="23" spans="1:14" ht="75" customHeight="1">
      <c r="A23" s="139"/>
      <c r="B23" s="183"/>
      <c r="C23" s="184" t="str">
        <f>IF(B23="","",VLOOKUP(B23,'Passo 02 e 03'!F:M,3,0))</f>
        <v/>
      </c>
      <c r="D23" s="184" t="str">
        <f>IF(B23="","",VLOOKUP(B23,'Passo 02 e 03'!F:M,5,0))</f>
        <v/>
      </c>
      <c r="E23" s="184" t="str">
        <f>IF(B23="","",VLOOKUP(B23,'Passo 05.1'!C:Q,6,0))</f>
        <v/>
      </c>
      <c r="F23" s="184" t="str">
        <f>IF(B23="","",VLOOKUP(B23,'Passo 04'!C:P,6,0))</f>
        <v/>
      </c>
      <c r="G23" s="185" t="str">
        <f>IF(B23="","",VLOOKUP(B23,'Passo 04'!C:P,10,0))</f>
        <v/>
      </c>
      <c r="H23" s="186" t="str">
        <f>IF(B23="","",VLOOKUP(B23,'Passo 04'!C:P,14,0))</f>
        <v/>
      </c>
      <c r="I23" s="45"/>
      <c r="J23" s="187" t="str">
        <f>IFERROR(VLOOKUP(D23,Apoio!$V$26:$Z$46,4,0),"-")</f>
        <v>-</v>
      </c>
      <c r="K23" s="188" t="str">
        <f>IFERROR(VLOOKUP(J23,Apoio!$V$4:$AB$9,MATCH(H23,Apoio!$V$4:$AB$4,0),0),"-")</f>
        <v>-</v>
      </c>
      <c r="L23" s="45"/>
      <c r="M23" s="189"/>
      <c r="N23" s="179"/>
    </row>
    <row r="24" spans="1:14" ht="75" customHeight="1">
      <c r="A24" s="139"/>
      <c r="B24" s="190"/>
      <c r="C24" s="191" t="str">
        <f>IF(B24="","",VLOOKUP(B24,'Passo 02 e 03'!F:M,3,0))</f>
        <v/>
      </c>
      <c r="D24" s="191" t="str">
        <f>IF(B24="","",VLOOKUP(B24,'Passo 02 e 03'!F:M,5,0))</f>
        <v/>
      </c>
      <c r="E24" s="191" t="str">
        <f>IF(B24="","",VLOOKUP(B24,'Passo 05.1'!C:Q,6,0))</f>
        <v/>
      </c>
      <c r="F24" s="191" t="str">
        <f>IF(B24="","",VLOOKUP(B24,'Passo 04'!C:P,6,0))</f>
        <v/>
      </c>
      <c r="G24" s="192" t="str">
        <f>IF(B24="","",VLOOKUP(B24,'Passo 04'!C:P,10,0))</f>
        <v/>
      </c>
      <c r="H24" s="193" t="str">
        <f>IF(B24="","",VLOOKUP(B24,'Passo 04'!C:P,14,0))</f>
        <v/>
      </c>
      <c r="I24" s="45"/>
      <c r="J24" s="194" t="str">
        <f>IFERROR(VLOOKUP(D24,Apoio!$V$26:$Z$46,4,0),"-")</f>
        <v>-</v>
      </c>
      <c r="K24" s="195" t="str">
        <f>IFERROR(VLOOKUP(J24,Apoio!$V$4:$AB$9,MATCH(H24,Apoio!$V$4:$AB$4,0),0),"-")</f>
        <v>-</v>
      </c>
      <c r="L24" s="45"/>
      <c r="M24" s="189"/>
      <c r="N24" s="179"/>
    </row>
    <row r="25" spans="1:14" ht="75" customHeight="1">
      <c r="A25" s="139"/>
      <c r="B25" s="183"/>
      <c r="C25" s="184" t="str">
        <f>IF(B25="","",VLOOKUP(B25,'Passo 02 e 03'!F:M,3,0))</f>
        <v/>
      </c>
      <c r="D25" s="184" t="str">
        <f>IF(B25="","",VLOOKUP(B25,'Passo 02 e 03'!F:M,5,0))</f>
        <v/>
      </c>
      <c r="E25" s="184" t="str">
        <f>IF(B25="","",VLOOKUP(B25,'Passo 05.1'!C:Q,6,0))</f>
        <v/>
      </c>
      <c r="F25" s="184" t="str">
        <f>IF(B25="","",VLOOKUP(B25,'Passo 04'!C:P,6,0))</f>
        <v/>
      </c>
      <c r="G25" s="185" t="str">
        <f>IF(B25="","",VLOOKUP(B25,'Passo 04'!C:P,10,0))</f>
        <v/>
      </c>
      <c r="H25" s="186" t="str">
        <f>IF(B25="","",VLOOKUP(B25,'Passo 04'!C:P,14,0))</f>
        <v/>
      </c>
      <c r="I25" s="45"/>
      <c r="J25" s="187" t="str">
        <f>IFERROR(VLOOKUP(D25,Apoio!$V$26:$Z$46,4,0),"-")</f>
        <v>-</v>
      </c>
      <c r="K25" s="188" t="str">
        <f>IFERROR(VLOOKUP(J25,Apoio!$V$4:$AB$9,MATCH(H25,Apoio!$V$4:$AB$4,0),0),"-")</f>
        <v>-</v>
      </c>
      <c r="L25" s="45"/>
      <c r="M25" s="189"/>
      <c r="N25" s="179"/>
    </row>
    <row r="26" spans="1:14" ht="75" customHeight="1">
      <c r="A26" s="139"/>
      <c r="B26" s="190"/>
      <c r="C26" s="191" t="str">
        <f>IF(B26="","",VLOOKUP(B26,'Passo 02 e 03'!F:M,3,0))</f>
        <v/>
      </c>
      <c r="D26" s="191" t="str">
        <f>IF(B26="","",VLOOKUP(B26,'Passo 02 e 03'!F:M,5,0))</f>
        <v/>
      </c>
      <c r="E26" s="191" t="str">
        <f>IF(B26="","",VLOOKUP(B26,'Passo 05.1'!C:Q,6,0))</f>
        <v/>
      </c>
      <c r="F26" s="191" t="str">
        <f>IF(B26="","",VLOOKUP(B26,'Passo 04'!C:P,6,0))</f>
        <v/>
      </c>
      <c r="G26" s="192" t="str">
        <f>IF(B26="","",VLOOKUP(B26,'Passo 04'!C:P,10,0))</f>
        <v/>
      </c>
      <c r="H26" s="193" t="str">
        <f>IF(B26="","",VLOOKUP(B26,'Passo 04'!C:P,14,0))</f>
        <v/>
      </c>
      <c r="I26" s="45"/>
      <c r="J26" s="194" t="str">
        <f>IFERROR(VLOOKUP(D26,Apoio!$V$26:$Z$46,4,0),"-")</f>
        <v>-</v>
      </c>
      <c r="K26" s="195" t="str">
        <f>IFERROR(VLOOKUP(J26,Apoio!$V$4:$AB$9,MATCH(H26,Apoio!$V$4:$AB$4,0),0),"-")</f>
        <v>-</v>
      </c>
      <c r="L26" s="45"/>
      <c r="M26" s="189"/>
      <c r="N26" s="179"/>
    </row>
    <row r="27" spans="1:14" ht="75" customHeight="1">
      <c r="A27" s="139"/>
      <c r="B27" s="183"/>
      <c r="C27" s="184" t="str">
        <f>IF(B27="","",VLOOKUP(B27,'Passo 02 e 03'!F:M,3,0))</f>
        <v/>
      </c>
      <c r="D27" s="184" t="str">
        <f>IF(B27="","",VLOOKUP(B27,'Passo 02 e 03'!F:M,5,0))</f>
        <v/>
      </c>
      <c r="E27" s="184" t="str">
        <f>IF(B27="","",VLOOKUP(B27,'Passo 05.1'!C:Q,6,0))</f>
        <v/>
      </c>
      <c r="F27" s="184" t="str">
        <f>IF(B27="","",VLOOKUP(B27,'Passo 04'!C:P,6,0))</f>
        <v/>
      </c>
      <c r="G27" s="185" t="str">
        <f>IF(B27="","",VLOOKUP(B27,'Passo 04'!C:P,10,0))</f>
        <v/>
      </c>
      <c r="H27" s="186" t="str">
        <f>IF(B27="","",VLOOKUP(B27,'Passo 04'!C:P,14,0))</f>
        <v/>
      </c>
      <c r="I27" s="45"/>
      <c r="J27" s="187" t="str">
        <f>IFERROR(VLOOKUP(D27,Apoio!$V$26:$Z$46,4,0),"-")</f>
        <v>-</v>
      </c>
      <c r="K27" s="188" t="str">
        <f>IFERROR(VLOOKUP(J27,Apoio!$V$4:$AB$9,MATCH(H27,Apoio!$V$4:$AB$4,0),0),"-")</f>
        <v>-</v>
      </c>
      <c r="L27" s="45"/>
      <c r="M27" s="189"/>
      <c r="N27" s="179"/>
    </row>
    <row r="28" spans="1:14" ht="75" customHeight="1">
      <c r="A28" s="139"/>
      <c r="B28" s="190"/>
      <c r="C28" s="191" t="str">
        <f>IF(B28="","",VLOOKUP(B28,'Passo 02 e 03'!F:M,3,0))</f>
        <v/>
      </c>
      <c r="D28" s="191" t="str">
        <f>IF(B28="","",VLOOKUP(B28,'Passo 02 e 03'!F:M,5,0))</f>
        <v/>
      </c>
      <c r="E28" s="191" t="str">
        <f>IF(B28="","",VLOOKUP(B28,'Passo 05.1'!C:Q,6,0))</f>
        <v/>
      </c>
      <c r="F28" s="191" t="str">
        <f>IF(B28="","",VLOOKUP(B28,'Passo 04'!C:P,6,0))</f>
        <v/>
      </c>
      <c r="G28" s="192" t="str">
        <f>IF(B28="","",VLOOKUP(B28,'Passo 04'!C:P,10,0))</f>
        <v/>
      </c>
      <c r="H28" s="193" t="str">
        <f>IF(B28="","",VLOOKUP(B28,'Passo 04'!C:P,14,0))</f>
        <v/>
      </c>
      <c r="I28" s="45"/>
      <c r="J28" s="194" t="str">
        <f>IFERROR(VLOOKUP(D28,Apoio!$V$26:$Z$46,4,0),"-")</f>
        <v>-</v>
      </c>
      <c r="K28" s="195" t="str">
        <f>IFERROR(VLOOKUP(J28,Apoio!$V$4:$AB$9,MATCH(H28,Apoio!$V$4:$AB$4,0),0),"-")</f>
        <v>-</v>
      </c>
      <c r="L28" s="45"/>
      <c r="M28" s="189"/>
      <c r="N28" s="179"/>
    </row>
    <row r="29" spans="1:14" ht="75" customHeight="1">
      <c r="A29" s="139"/>
      <c r="B29" s="183"/>
      <c r="C29" s="184" t="str">
        <f>IF(B29="","",VLOOKUP(B29,'Passo 02 e 03'!F:M,3,0))</f>
        <v/>
      </c>
      <c r="D29" s="184" t="str">
        <f>IF(B29="","",VLOOKUP(B29,'Passo 02 e 03'!F:M,5,0))</f>
        <v/>
      </c>
      <c r="E29" s="184" t="str">
        <f>IF(B29="","",VLOOKUP(B29,'Passo 05.1'!C:Q,6,0))</f>
        <v/>
      </c>
      <c r="F29" s="184" t="str">
        <f>IF(B29="","",VLOOKUP(B29,'Passo 04'!C:P,6,0))</f>
        <v/>
      </c>
      <c r="G29" s="185" t="str">
        <f>IF(B29="","",VLOOKUP(B29,'Passo 04'!C:P,10,0))</f>
        <v/>
      </c>
      <c r="H29" s="186" t="str">
        <f>IF(B29="","",VLOOKUP(B29,'Passo 04'!C:P,14,0))</f>
        <v/>
      </c>
      <c r="I29" s="45"/>
      <c r="J29" s="187" t="str">
        <f>IFERROR(VLOOKUP(D29,Apoio!$V$26:$Z$46,4,0),"-")</f>
        <v>-</v>
      </c>
      <c r="K29" s="188" t="str">
        <f>IFERROR(VLOOKUP(J29,Apoio!$V$4:$AB$9,MATCH(H29,Apoio!$V$4:$AB$4,0),0),"-")</f>
        <v>-</v>
      </c>
      <c r="L29" s="45"/>
      <c r="M29" s="189"/>
      <c r="N29" s="179"/>
    </row>
    <row r="30" spans="1:14" ht="75" customHeight="1">
      <c r="A30" s="139"/>
      <c r="B30" s="190"/>
      <c r="C30" s="191" t="str">
        <f>IF(B30="","",VLOOKUP(B30,'Passo 02 e 03'!F:M,3,0))</f>
        <v/>
      </c>
      <c r="D30" s="191" t="str">
        <f>IF(B30="","",VLOOKUP(B30,'Passo 02 e 03'!F:M,5,0))</f>
        <v/>
      </c>
      <c r="E30" s="191" t="str">
        <f>IF(B30="","",VLOOKUP(B30,'Passo 05.1'!C:Q,6,0))</f>
        <v/>
      </c>
      <c r="F30" s="191" t="str">
        <f>IF(B30="","",VLOOKUP(B30,'Passo 04'!C:P,6,0))</f>
        <v/>
      </c>
      <c r="G30" s="192" t="str">
        <f>IF(B30="","",VLOOKUP(B30,'Passo 04'!C:P,10,0))</f>
        <v/>
      </c>
      <c r="H30" s="193" t="str">
        <f>IF(B30="","",VLOOKUP(B30,'Passo 04'!C:P,14,0))</f>
        <v/>
      </c>
      <c r="I30" s="45"/>
      <c r="J30" s="194" t="str">
        <f>IFERROR(VLOOKUP(D30,Apoio!$V$26:$Z$46,4,0),"-")</f>
        <v>-</v>
      </c>
      <c r="K30" s="195" t="str">
        <f>IFERROR(VLOOKUP(J30,Apoio!$V$4:$AB$9,MATCH(H30,Apoio!$V$4:$AB$4,0),0),"-")</f>
        <v>-</v>
      </c>
      <c r="L30" s="45"/>
      <c r="M30" s="189"/>
      <c r="N30" s="179"/>
    </row>
    <row r="31" spans="1:14" ht="75" customHeight="1">
      <c r="A31" s="139"/>
      <c r="B31" s="183"/>
      <c r="C31" s="184" t="str">
        <f>IF(B31="","",VLOOKUP(B31,'Passo 02 e 03'!F:M,3,0))</f>
        <v/>
      </c>
      <c r="D31" s="184" t="str">
        <f>IF(B31="","",VLOOKUP(B31,'Passo 02 e 03'!F:M,5,0))</f>
        <v/>
      </c>
      <c r="E31" s="184" t="str">
        <f>IF(B31="","",VLOOKUP(B31,'Passo 05.1'!C:Q,6,0))</f>
        <v/>
      </c>
      <c r="F31" s="184" t="str">
        <f>IF(B31="","",VLOOKUP(B31,'Passo 04'!C:P,6,0))</f>
        <v/>
      </c>
      <c r="G31" s="185" t="str">
        <f>IF(B31="","",VLOOKUP(B31,'Passo 04'!C:P,10,0))</f>
        <v/>
      </c>
      <c r="H31" s="186" t="str">
        <f>IF(B31="","",VLOOKUP(B31,'Passo 04'!C:P,14,0))</f>
        <v/>
      </c>
      <c r="I31" s="45"/>
      <c r="J31" s="187" t="str">
        <f>IFERROR(VLOOKUP(D31,Apoio!$V$26:$Z$46,4,0),"-")</f>
        <v>-</v>
      </c>
      <c r="K31" s="188" t="str">
        <f>IFERROR(VLOOKUP(J31,Apoio!$V$4:$AB$9,MATCH(H31,Apoio!$V$4:$AB$4,0),0),"-")</f>
        <v>-</v>
      </c>
      <c r="L31" s="45"/>
      <c r="M31" s="189"/>
      <c r="N31" s="179"/>
    </row>
    <row r="32" spans="1:14" ht="75" customHeight="1">
      <c r="A32" s="139"/>
      <c r="B32" s="190"/>
      <c r="C32" s="191" t="str">
        <f>IF(B32="","",VLOOKUP(B32,'Passo 02 e 03'!F:M,3,0))</f>
        <v/>
      </c>
      <c r="D32" s="191" t="str">
        <f>IF(B32="","",VLOOKUP(B32,'Passo 02 e 03'!F:M,5,0))</f>
        <v/>
      </c>
      <c r="E32" s="191" t="str">
        <f>IF(B32="","",VLOOKUP(B32,'Passo 05.1'!C:Q,6,0))</f>
        <v/>
      </c>
      <c r="F32" s="191" t="str">
        <f>IF(B32="","",VLOOKUP(B32,'Passo 04'!C:P,6,0))</f>
        <v/>
      </c>
      <c r="G32" s="192" t="str">
        <f>IF(B32="","",VLOOKUP(B32,'Passo 04'!C:P,10,0))</f>
        <v/>
      </c>
      <c r="H32" s="193" t="str">
        <f>IF(B32="","",VLOOKUP(B32,'Passo 04'!C:P,14,0))</f>
        <v/>
      </c>
      <c r="I32" s="45"/>
      <c r="J32" s="194" t="str">
        <f>IFERROR(VLOOKUP(D32,Apoio!$V$26:$Z$46,4,0),"-")</f>
        <v>-</v>
      </c>
      <c r="K32" s="195" t="str">
        <f>IFERROR(VLOOKUP(J32,Apoio!$V$4:$AB$9,MATCH(H32,Apoio!$V$4:$AB$4,0),0),"-")</f>
        <v>-</v>
      </c>
      <c r="L32" s="45"/>
      <c r="M32" s="189"/>
      <c r="N32" s="179"/>
    </row>
    <row r="33" spans="1:14" ht="75" customHeight="1">
      <c r="A33" s="139"/>
      <c r="B33" s="183"/>
      <c r="C33" s="184" t="str">
        <f>IF(B33="","",VLOOKUP(B33,'Passo 02 e 03'!F:M,3,0))</f>
        <v/>
      </c>
      <c r="D33" s="184" t="str">
        <f>IF(B33="","",VLOOKUP(B33,'Passo 02 e 03'!F:M,5,0))</f>
        <v/>
      </c>
      <c r="E33" s="184" t="str">
        <f>IF(B33="","",VLOOKUP(B33,'Passo 05.1'!C:Q,6,0))</f>
        <v/>
      </c>
      <c r="F33" s="184" t="str">
        <f>IF(B33="","",VLOOKUP(B33,'Passo 04'!C:P,6,0))</f>
        <v/>
      </c>
      <c r="G33" s="185" t="str">
        <f>IF(B33="","",VLOOKUP(B33,'Passo 04'!C:P,10,0))</f>
        <v/>
      </c>
      <c r="H33" s="186" t="str">
        <f>IF(B33="","",VLOOKUP(B33,'Passo 04'!C:P,14,0))</f>
        <v/>
      </c>
      <c r="I33" s="45"/>
      <c r="J33" s="187" t="str">
        <f>IFERROR(VLOOKUP(D33,Apoio!$V$26:$Z$46,4,0),"-")</f>
        <v>-</v>
      </c>
      <c r="K33" s="188" t="str">
        <f>IFERROR(VLOOKUP(J33,Apoio!$V$4:$AB$9,MATCH(H33,Apoio!$V$4:$AB$4,0),0),"-")</f>
        <v>-</v>
      </c>
      <c r="L33" s="45"/>
      <c r="M33" s="189"/>
      <c r="N33" s="179"/>
    </row>
    <row r="34" spans="1:14" ht="75" customHeight="1">
      <c r="A34" s="139"/>
      <c r="B34" s="190"/>
      <c r="C34" s="191" t="str">
        <f>IF(B34="","",VLOOKUP(B34,'Passo 02 e 03'!F:M,3,0))</f>
        <v/>
      </c>
      <c r="D34" s="191" t="str">
        <f>IF(B34="","",VLOOKUP(B34,'Passo 02 e 03'!F:M,5,0))</f>
        <v/>
      </c>
      <c r="E34" s="191" t="str">
        <f>IF(B34="","",VLOOKUP(B34,'Passo 05.1'!C:Q,6,0))</f>
        <v/>
      </c>
      <c r="F34" s="191" t="str">
        <f>IF(B34="","",VLOOKUP(B34,'Passo 04'!C:P,6,0))</f>
        <v/>
      </c>
      <c r="G34" s="192" t="str">
        <f>IF(B34="","",VLOOKUP(B34,'Passo 04'!C:P,10,0))</f>
        <v/>
      </c>
      <c r="H34" s="193" t="str">
        <f>IF(B34="","",VLOOKUP(B34,'Passo 04'!C:P,14,0))</f>
        <v/>
      </c>
      <c r="I34" s="45"/>
      <c r="J34" s="194" t="str">
        <f>IFERROR(VLOOKUP(D34,Apoio!$V$26:$Z$46,4,0),"-")</f>
        <v>-</v>
      </c>
      <c r="K34" s="195" t="str">
        <f>IFERROR(VLOOKUP(J34,Apoio!$V$4:$AB$9,MATCH(H34,Apoio!$V$4:$AB$4,0),0),"-")</f>
        <v>-</v>
      </c>
      <c r="L34" s="45"/>
      <c r="M34" s="189"/>
      <c r="N34" s="179"/>
    </row>
    <row r="35" spans="1:14" ht="75" customHeight="1">
      <c r="A35" s="139"/>
      <c r="B35" s="183"/>
      <c r="C35" s="184" t="str">
        <f>IF(B35="","",VLOOKUP(B35,'Passo 02 e 03'!F:M,3,0))</f>
        <v/>
      </c>
      <c r="D35" s="184" t="str">
        <f>IF(B35="","",VLOOKUP(B35,'Passo 02 e 03'!F:M,5,0))</f>
        <v/>
      </c>
      <c r="E35" s="184" t="str">
        <f>IF(B35="","",VLOOKUP(B35,'Passo 05.1'!C:Q,6,0))</f>
        <v/>
      </c>
      <c r="F35" s="184" t="str">
        <f>IF(B35="","",VLOOKUP(B35,'Passo 04'!C:P,6,0))</f>
        <v/>
      </c>
      <c r="G35" s="185" t="str">
        <f>IF(B35="","",VLOOKUP(B35,'Passo 04'!C:P,10,0))</f>
        <v/>
      </c>
      <c r="H35" s="186" t="str">
        <f>IF(B35="","",VLOOKUP(B35,'Passo 04'!C:P,14,0))</f>
        <v/>
      </c>
      <c r="I35" s="45"/>
      <c r="J35" s="187" t="str">
        <f>IFERROR(VLOOKUP(D35,Apoio!$V$26:$Z$46,4,0),"-")</f>
        <v>-</v>
      </c>
      <c r="K35" s="188" t="str">
        <f>IFERROR(VLOOKUP(J35,Apoio!$V$4:$AB$9,MATCH(H35,Apoio!$V$4:$AB$4,0),0),"-")</f>
        <v>-</v>
      </c>
      <c r="L35" s="45"/>
      <c r="M35" s="189"/>
      <c r="N35" s="179"/>
    </row>
    <row r="36" spans="1:14" ht="75" customHeight="1">
      <c r="A36" s="139"/>
      <c r="B36" s="190"/>
      <c r="C36" s="191" t="str">
        <f>IF(B36="","",VLOOKUP(B36,'Passo 02 e 03'!F:M,3,0))</f>
        <v/>
      </c>
      <c r="D36" s="191" t="str">
        <f>IF(B36="","",VLOOKUP(B36,'Passo 02 e 03'!F:M,5,0))</f>
        <v/>
      </c>
      <c r="E36" s="191" t="str">
        <f>IF(B36="","",VLOOKUP(B36,'Passo 05.1'!C:Q,6,0))</f>
        <v/>
      </c>
      <c r="F36" s="191" t="str">
        <f>IF(B36="","",VLOOKUP(B36,'Passo 04'!C:P,6,0))</f>
        <v/>
      </c>
      <c r="G36" s="192" t="str">
        <f>IF(B36="","",VLOOKUP(B36,'Passo 04'!C:P,10,0))</f>
        <v/>
      </c>
      <c r="H36" s="193" t="str">
        <f>IF(B36="","",VLOOKUP(B36,'Passo 04'!C:P,14,0))</f>
        <v/>
      </c>
      <c r="I36" s="45"/>
      <c r="J36" s="194" t="str">
        <f>IFERROR(VLOOKUP(D36,Apoio!$V$26:$Z$46,4,0),"-")</f>
        <v>-</v>
      </c>
      <c r="K36" s="195" t="str">
        <f>IFERROR(VLOOKUP(J36,Apoio!$V$4:$AB$9,MATCH(H36,Apoio!$V$4:$AB$4,0),0),"-")</f>
        <v>-</v>
      </c>
      <c r="L36" s="45"/>
      <c r="M36" s="189"/>
      <c r="N36" s="179"/>
    </row>
    <row r="37" spans="1:14" ht="75" customHeight="1">
      <c r="A37" s="139"/>
      <c r="B37" s="183"/>
      <c r="C37" s="184" t="str">
        <f>IF(B37="","",VLOOKUP(B37,'Passo 02 e 03'!F:M,3,0))</f>
        <v/>
      </c>
      <c r="D37" s="184" t="str">
        <f>IF(B37="","",VLOOKUP(B37,'Passo 02 e 03'!F:M,5,0))</f>
        <v/>
      </c>
      <c r="E37" s="184" t="str">
        <f>IF(B37="","",VLOOKUP(B37,'Passo 05.1'!C:Q,6,0))</f>
        <v/>
      </c>
      <c r="F37" s="184" t="str">
        <f>IF(B37="","",VLOOKUP(B37,'Passo 04'!C:P,6,0))</f>
        <v/>
      </c>
      <c r="G37" s="185" t="str">
        <f>IF(B37="","",VLOOKUP(B37,'Passo 04'!C:P,10,0))</f>
        <v/>
      </c>
      <c r="H37" s="186" t="str">
        <f>IF(B37="","",VLOOKUP(B37,'Passo 04'!C:P,14,0))</f>
        <v/>
      </c>
      <c r="I37" s="45"/>
      <c r="J37" s="187" t="str">
        <f>IFERROR(VLOOKUP(D37,Apoio!$V$26:$Z$46,4,0),"-")</f>
        <v>-</v>
      </c>
      <c r="K37" s="188" t="str">
        <f>IFERROR(VLOOKUP(J37,Apoio!$V$4:$AB$9,MATCH(H37,Apoio!$V$4:$AB$4,0),0),"-")</f>
        <v>-</v>
      </c>
      <c r="L37" s="45"/>
      <c r="M37" s="189"/>
      <c r="N37" s="179"/>
    </row>
    <row r="38" spans="1:14" ht="75" customHeight="1">
      <c r="A38" s="139"/>
      <c r="B38" s="190"/>
      <c r="C38" s="191" t="str">
        <f>IF(B38="","",VLOOKUP(B38,'Passo 02 e 03'!F:M,3,0))</f>
        <v/>
      </c>
      <c r="D38" s="191" t="str">
        <f>IF(B38="","",VLOOKUP(B38,'Passo 02 e 03'!F:M,5,0))</f>
        <v/>
      </c>
      <c r="E38" s="191" t="str">
        <f>IF(B38="","",VLOOKUP(B38,'Passo 05.1'!C:Q,6,0))</f>
        <v/>
      </c>
      <c r="F38" s="191" t="str">
        <f>IF(B38="","",VLOOKUP(B38,'Passo 04'!C:P,6,0))</f>
        <v/>
      </c>
      <c r="G38" s="192" t="str">
        <f>IF(B38="","",VLOOKUP(B38,'Passo 04'!C:P,10,0))</f>
        <v/>
      </c>
      <c r="H38" s="193" t="str">
        <f>IF(B38="","",VLOOKUP(B38,'Passo 04'!C:P,14,0))</f>
        <v/>
      </c>
      <c r="I38" s="45"/>
      <c r="J38" s="194" t="str">
        <f>IFERROR(VLOOKUP(D38,Apoio!$V$26:$Z$46,4,0),"-")</f>
        <v>-</v>
      </c>
      <c r="K38" s="195" t="str">
        <f>IFERROR(VLOOKUP(J38,Apoio!$V$4:$AB$9,MATCH(H38,Apoio!$V$4:$AB$4,0),0),"-")</f>
        <v>-</v>
      </c>
      <c r="L38" s="45"/>
      <c r="M38" s="189"/>
      <c r="N38" s="179"/>
    </row>
    <row r="39" spans="1:14" ht="75" customHeight="1">
      <c r="A39" s="139"/>
      <c r="B39" s="183"/>
      <c r="C39" s="184" t="str">
        <f>IF(B39="","",VLOOKUP(B39,'Passo 02 e 03'!F:M,3,0))</f>
        <v/>
      </c>
      <c r="D39" s="184" t="str">
        <f>IF(B39="","",VLOOKUP(B39,'Passo 02 e 03'!F:M,5,0))</f>
        <v/>
      </c>
      <c r="E39" s="184" t="str">
        <f>IF(B39="","",VLOOKUP(B39,'Passo 05.1'!C:Q,6,0))</f>
        <v/>
      </c>
      <c r="F39" s="184" t="str">
        <f>IF(B39="","",VLOOKUP(B39,'Passo 04'!C:P,6,0))</f>
        <v/>
      </c>
      <c r="G39" s="185" t="str">
        <f>IF(B39="","",VLOOKUP(B39,'Passo 04'!C:P,10,0))</f>
        <v/>
      </c>
      <c r="H39" s="186" t="str">
        <f>IF(B39="","",VLOOKUP(B39,'Passo 04'!C:P,14,0))</f>
        <v/>
      </c>
      <c r="I39" s="45"/>
      <c r="J39" s="187" t="str">
        <f>IFERROR(VLOOKUP(D39,Apoio!$V$26:$Z$46,4,0),"-")</f>
        <v>-</v>
      </c>
      <c r="K39" s="188" t="str">
        <f>IFERROR(VLOOKUP(J39,Apoio!$V$4:$AB$9,MATCH(H39,Apoio!$V$4:$AB$4,0),0),"-")</f>
        <v>-</v>
      </c>
      <c r="L39" s="45"/>
      <c r="M39" s="189"/>
      <c r="N39" s="179"/>
    </row>
    <row r="40" spans="1:14" ht="75" customHeight="1">
      <c r="A40" s="139"/>
      <c r="B40" s="190"/>
      <c r="C40" s="191" t="str">
        <f>IF(B40="","",VLOOKUP(B40,'Passo 02 e 03'!F:M,3,0))</f>
        <v/>
      </c>
      <c r="D40" s="191" t="str">
        <f>IF(B40="","",VLOOKUP(B40,'Passo 02 e 03'!F:M,5,0))</f>
        <v/>
      </c>
      <c r="E40" s="191" t="str">
        <f>IF(B40="","",VLOOKUP(B40,'Passo 05.1'!C:Q,6,0))</f>
        <v/>
      </c>
      <c r="F40" s="191" t="str">
        <f>IF(B40="","",VLOOKUP(B40,'Passo 04'!C:P,6,0))</f>
        <v/>
      </c>
      <c r="G40" s="192" t="str">
        <f>IF(B40="","",VLOOKUP(B40,'Passo 04'!C:P,10,0))</f>
        <v/>
      </c>
      <c r="H40" s="193" t="str">
        <f>IF(B40="","",VLOOKUP(B40,'Passo 04'!C:P,14,0))</f>
        <v/>
      </c>
      <c r="I40" s="45"/>
      <c r="J40" s="194" t="str">
        <f>IFERROR(VLOOKUP(D40,Apoio!$V$26:$Z$46,4,0),"-")</f>
        <v>-</v>
      </c>
      <c r="K40" s="195" t="str">
        <f>IFERROR(VLOOKUP(J40,Apoio!$V$4:$AB$9,MATCH(H40,Apoio!$V$4:$AB$4,0),0),"-")</f>
        <v>-</v>
      </c>
      <c r="L40" s="45"/>
      <c r="M40" s="189"/>
      <c r="N40" s="179"/>
    </row>
    <row r="41" spans="1:14" ht="75" customHeight="1">
      <c r="A41" s="139"/>
      <c r="B41" s="183"/>
      <c r="C41" s="184" t="str">
        <f>IF(B41="","",VLOOKUP(B41,'Passo 02 e 03'!F:M,3,0))</f>
        <v/>
      </c>
      <c r="D41" s="184" t="str">
        <f>IF(B41="","",VLOOKUP(B41,'Passo 02 e 03'!F:M,5,0))</f>
        <v/>
      </c>
      <c r="E41" s="184" t="str">
        <f>IF(B41="","",VLOOKUP(B41,'Passo 05.1'!C:Q,6,0))</f>
        <v/>
      </c>
      <c r="F41" s="184" t="str">
        <f>IF(B41="","",VLOOKUP(B41,'Passo 04'!C:P,6,0))</f>
        <v/>
      </c>
      <c r="G41" s="185" t="str">
        <f>IF(B41="","",VLOOKUP(B41,'Passo 04'!C:P,10,0))</f>
        <v/>
      </c>
      <c r="H41" s="186" t="str">
        <f>IF(B41="","",VLOOKUP(B41,'Passo 04'!C:P,14,0))</f>
        <v/>
      </c>
      <c r="I41" s="45"/>
      <c r="J41" s="187" t="str">
        <f>IFERROR(VLOOKUP(D41,Apoio!$V$26:$Z$46,4,0),"-")</f>
        <v>-</v>
      </c>
      <c r="K41" s="188" t="str">
        <f>IFERROR(VLOOKUP(J41,Apoio!$V$4:$AB$9,MATCH(H41,Apoio!$V$4:$AB$4,0),0),"-")</f>
        <v>-</v>
      </c>
      <c r="L41" s="45"/>
      <c r="M41" s="189"/>
      <c r="N41" s="179"/>
    </row>
    <row r="42" spans="1:14" ht="75" customHeight="1">
      <c r="A42" s="139"/>
      <c r="B42" s="190"/>
      <c r="C42" s="191" t="str">
        <f>IF(B42="","",VLOOKUP(B42,'Passo 02 e 03'!F:M,3,0))</f>
        <v/>
      </c>
      <c r="D42" s="191" t="str">
        <f>IF(B42="","",VLOOKUP(B42,'Passo 02 e 03'!F:M,5,0))</f>
        <v/>
      </c>
      <c r="E42" s="191" t="str">
        <f>IF(B42="","",VLOOKUP(B42,'Passo 05.1'!C:Q,6,0))</f>
        <v/>
      </c>
      <c r="F42" s="191" t="str">
        <f>IF(B42="","",VLOOKUP(B42,'Passo 04'!C:P,6,0))</f>
        <v/>
      </c>
      <c r="G42" s="192" t="str">
        <f>IF(B42="","",VLOOKUP(B42,'Passo 04'!C:P,10,0))</f>
        <v/>
      </c>
      <c r="H42" s="193" t="str">
        <f>IF(B42="","",VLOOKUP(B42,'Passo 04'!C:P,14,0))</f>
        <v/>
      </c>
      <c r="I42" s="45"/>
      <c r="J42" s="194" t="str">
        <f>IFERROR(VLOOKUP(D42,Apoio!$V$26:$Z$46,4,0),"-")</f>
        <v>-</v>
      </c>
      <c r="K42" s="195" t="str">
        <f>IFERROR(VLOOKUP(J42,Apoio!$V$4:$AB$9,MATCH(H42,Apoio!$V$4:$AB$4,0),0),"-")</f>
        <v>-</v>
      </c>
      <c r="L42" s="45"/>
      <c r="M42" s="189"/>
      <c r="N42" s="179"/>
    </row>
    <row r="43" spans="1:14" ht="75" customHeight="1">
      <c r="A43" s="139"/>
      <c r="B43" s="183"/>
      <c r="C43" s="184" t="str">
        <f>IF(B43="","",VLOOKUP(B43,'Passo 02 e 03'!F:M,3,0))</f>
        <v/>
      </c>
      <c r="D43" s="184" t="str">
        <f>IF(B43="","",VLOOKUP(B43,'Passo 02 e 03'!F:M,5,0))</f>
        <v/>
      </c>
      <c r="E43" s="184" t="str">
        <f>IF(B43="","",VLOOKUP(B43,'Passo 05.1'!C:Q,6,0))</f>
        <v/>
      </c>
      <c r="F43" s="184" t="str">
        <f>IF(B43="","",VLOOKUP(B43,'Passo 04'!C:P,6,0))</f>
        <v/>
      </c>
      <c r="G43" s="185" t="str">
        <f>IF(B43="","",VLOOKUP(B43,'Passo 04'!C:P,10,0))</f>
        <v/>
      </c>
      <c r="H43" s="186" t="str">
        <f>IF(B43="","",VLOOKUP(B43,'Passo 04'!C:P,14,0))</f>
        <v/>
      </c>
      <c r="I43" s="45"/>
      <c r="J43" s="187" t="str">
        <f>IFERROR(VLOOKUP(D43,Apoio!$V$26:$Z$46,4,0),"-")</f>
        <v>-</v>
      </c>
      <c r="K43" s="188" t="str">
        <f>IFERROR(VLOOKUP(J43,Apoio!$V$4:$AB$9,MATCH(H43,Apoio!$V$4:$AB$4,0),0),"-")</f>
        <v>-</v>
      </c>
      <c r="L43" s="45"/>
      <c r="M43" s="189"/>
      <c r="N43" s="179"/>
    </row>
    <row r="44" spans="1:14" ht="75" customHeight="1">
      <c r="A44" s="139"/>
      <c r="B44" s="190"/>
      <c r="C44" s="191" t="str">
        <f>IF(B44="","",VLOOKUP(B44,'Passo 02 e 03'!F:M,3,0))</f>
        <v/>
      </c>
      <c r="D44" s="191" t="str">
        <f>IF(B44="","",VLOOKUP(B44,'Passo 02 e 03'!F:M,5,0))</f>
        <v/>
      </c>
      <c r="E44" s="191" t="str">
        <f>IF(B44="","",VLOOKUP(B44,'Passo 05.1'!C:Q,6,0))</f>
        <v/>
      </c>
      <c r="F44" s="191" t="str">
        <f>IF(B44="","",VLOOKUP(B44,'Passo 04'!C:P,6,0))</f>
        <v/>
      </c>
      <c r="G44" s="192" t="str">
        <f>IF(B44="","",VLOOKUP(B44,'Passo 04'!C:P,10,0))</f>
        <v/>
      </c>
      <c r="H44" s="193" t="str">
        <f>IF(B44="","",VLOOKUP(B44,'Passo 04'!C:P,14,0))</f>
        <v/>
      </c>
      <c r="I44" s="45"/>
      <c r="J44" s="194" t="str">
        <f>IFERROR(VLOOKUP(D44,Apoio!$V$26:$Z$46,4,0),"-")</f>
        <v>-</v>
      </c>
      <c r="K44" s="195" t="str">
        <f>IFERROR(VLOOKUP(J44,Apoio!$V$4:$AB$9,MATCH(H44,Apoio!$V$4:$AB$4,0),0),"-")</f>
        <v>-</v>
      </c>
      <c r="L44" s="45"/>
      <c r="M44" s="189"/>
      <c r="N44" s="179"/>
    </row>
    <row r="45" spans="1:14" ht="75" customHeight="1">
      <c r="A45" s="139"/>
      <c r="B45" s="183"/>
      <c r="C45" s="184" t="str">
        <f>IF(B45="","",VLOOKUP(B45,'Passo 02 e 03'!F:M,3,0))</f>
        <v/>
      </c>
      <c r="D45" s="184" t="str">
        <f>IF(B45="","",VLOOKUP(B45,'Passo 02 e 03'!F:M,5,0))</f>
        <v/>
      </c>
      <c r="E45" s="184" t="str">
        <f>IF(B45="","",VLOOKUP(B45,'Passo 05.1'!C:Q,6,0))</f>
        <v/>
      </c>
      <c r="F45" s="184" t="str">
        <f>IF(B45="","",VLOOKUP(B45,'Passo 04'!C:P,6,0))</f>
        <v/>
      </c>
      <c r="G45" s="185" t="str">
        <f>IF(B45="","",VLOOKUP(B45,'Passo 04'!C:P,10,0))</f>
        <v/>
      </c>
      <c r="H45" s="186" t="str">
        <f>IF(B45="","",VLOOKUP(B45,'Passo 04'!C:P,14,0))</f>
        <v/>
      </c>
      <c r="I45" s="45"/>
      <c r="J45" s="187" t="str">
        <f>IFERROR(VLOOKUP(D45,Apoio!$V$26:$Z$46,4,0),"-")</f>
        <v>-</v>
      </c>
      <c r="K45" s="188" t="str">
        <f>IFERROR(VLOOKUP(J45,Apoio!$V$4:$AB$9,MATCH(H45,Apoio!$V$4:$AB$4,0),0),"-")</f>
        <v>-</v>
      </c>
      <c r="L45" s="45"/>
      <c r="M45" s="189"/>
      <c r="N45" s="179"/>
    </row>
    <row r="46" spans="1:14" ht="75" customHeight="1">
      <c r="A46" s="139"/>
      <c r="B46" s="190"/>
      <c r="C46" s="191" t="str">
        <f>IF(B46="","",VLOOKUP(B46,'Passo 02 e 03'!F:M,3,0))</f>
        <v/>
      </c>
      <c r="D46" s="191" t="str">
        <f>IF(B46="","",VLOOKUP(B46,'Passo 02 e 03'!F:M,5,0))</f>
        <v/>
      </c>
      <c r="E46" s="191" t="str">
        <f>IF(B46="","",VLOOKUP(B46,'Passo 05.1'!C:Q,6,0))</f>
        <v/>
      </c>
      <c r="F46" s="191" t="str">
        <f>IF(B46="","",VLOOKUP(B46,'Passo 04'!C:P,6,0))</f>
        <v/>
      </c>
      <c r="G46" s="192" t="str">
        <f>IF(B46="","",VLOOKUP(B46,'Passo 04'!C:P,10,0))</f>
        <v/>
      </c>
      <c r="H46" s="193" t="str">
        <f>IF(B46="","",VLOOKUP(B46,'Passo 04'!C:P,14,0))</f>
        <v/>
      </c>
      <c r="I46" s="45"/>
      <c r="J46" s="194" t="str">
        <f>IFERROR(VLOOKUP(D46,Apoio!$V$26:$Z$46,4,0),"-")</f>
        <v>-</v>
      </c>
      <c r="K46" s="195" t="str">
        <f>IFERROR(VLOOKUP(J46,Apoio!$V$4:$AB$9,MATCH(H46,Apoio!$V$4:$AB$4,0),0),"-")</f>
        <v>-</v>
      </c>
      <c r="L46" s="45"/>
      <c r="M46" s="189"/>
      <c r="N46" s="179"/>
    </row>
    <row r="47" spans="1:14" ht="75" customHeight="1">
      <c r="A47" s="139"/>
      <c r="B47" s="183"/>
      <c r="C47" s="184" t="str">
        <f>IF(B47="","",VLOOKUP(B47,'Passo 02 e 03'!F:M,3,0))</f>
        <v/>
      </c>
      <c r="D47" s="184" t="str">
        <f>IF(B47="","",VLOOKUP(B47,'Passo 02 e 03'!F:M,5,0))</f>
        <v/>
      </c>
      <c r="E47" s="184" t="str">
        <f>IF(B47="","",VLOOKUP(B47,'Passo 05.1'!C:Q,6,0))</f>
        <v/>
      </c>
      <c r="F47" s="184" t="str">
        <f>IF(B47="","",VLOOKUP(B47,'Passo 04'!C:P,6,0))</f>
        <v/>
      </c>
      <c r="G47" s="185" t="str">
        <f>IF(B47="","",VLOOKUP(B47,'Passo 04'!C:P,10,0))</f>
        <v/>
      </c>
      <c r="H47" s="186" t="str">
        <f>IF(B47="","",VLOOKUP(B47,'Passo 04'!C:P,14,0))</f>
        <v/>
      </c>
      <c r="I47" s="45"/>
      <c r="J47" s="187" t="str">
        <f>IFERROR(VLOOKUP(D47,Apoio!$V$26:$Z$46,4,0),"-")</f>
        <v>-</v>
      </c>
      <c r="K47" s="188" t="str">
        <f>IFERROR(VLOOKUP(J47,Apoio!$V$4:$AB$9,MATCH(H47,Apoio!$V$4:$AB$4,0),0),"-")</f>
        <v>-</v>
      </c>
      <c r="L47" s="45"/>
      <c r="M47" s="189"/>
      <c r="N47" s="179"/>
    </row>
    <row r="48" spans="1:14" ht="75" customHeight="1">
      <c r="A48" s="139"/>
      <c r="B48" s="190"/>
      <c r="C48" s="191" t="str">
        <f>IF(B48="","",VLOOKUP(B48,'Passo 02 e 03'!F:M,3,0))</f>
        <v/>
      </c>
      <c r="D48" s="191" t="str">
        <f>IF(B48="","",VLOOKUP(B48,'Passo 02 e 03'!F:M,5,0))</f>
        <v/>
      </c>
      <c r="E48" s="191" t="str">
        <f>IF(B48="","",VLOOKUP(B48,'Passo 05.1'!C:Q,6,0))</f>
        <v/>
      </c>
      <c r="F48" s="191" t="str">
        <f>IF(B48="","",VLOOKUP(B48,'Passo 04'!C:P,6,0))</f>
        <v/>
      </c>
      <c r="G48" s="192" t="str">
        <f>IF(B48="","",VLOOKUP(B48,'Passo 04'!C:P,10,0))</f>
        <v/>
      </c>
      <c r="H48" s="193" t="str">
        <f>IF(B48="","",VLOOKUP(B48,'Passo 04'!C:P,14,0))</f>
        <v/>
      </c>
      <c r="I48" s="45"/>
      <c r="J48" s="194" t="str">
        <f>IFERROR(VLOOKUP(D48,Apoio!$V$26:$Z$46,4,0),"-")</f>
        <v>-</v>
      </c>
      <c r="K48" s="195" t="str">
        <f>IFERROR(VLOOKUP(J48,Apoio!$V$4:$AB$9,MATCH(H48,Apoio!$V$4:$AB$4,0),0),"-")</f>
        <v>-</v>
      </c>
      <c r="L48" s="45"/>
      <c r="M48" s="189"/>
      <c r="N48" s="179"/>
    </row>
    <row r="49" spans="1:14" ht="75" customHeight="1">
      <c r="A49" s="139"/>
      <c r="B49" s="183"/>
      <c r="C49" s="184" t="str">
        <f>IF(B49="","",VLOOKUP(B49,'Passo 02 e 03'!F:M,3,0))</f>
        <v/>
      </c>
      <c r="D49" s="184" t="str">
        <f>IF(B49="","",VLOOKUP(B49,'Passo 02 e 03'!F:M,5,0))</f>
        <v/>
      </c>
      <c r="E49" s="184" t="str">
        <f>IF(B49="","",VLOOKUP(B49,'Passo 05.1'!C:Q,6,0))</f>
        <v/>
      </c>
      <c r="F49" s="184" t="str">
        <f>IF(B49="","",VLOOKUP(B49,'Passo 04'!C:P,6,0))</f>
        <v/>
      </c>
      <c r="G49" s="185" t="str">
        <f>IF(B49="","",VLOOKUP(B49,'Passo 04'!C:P,10,0))</f>
        <v/>
      </c>
      <c r="H49" s="186" t="str">
        <f>IF(B49="","",VLOOKUP(B49,'Passo 04'!C:P,14,0))</f>
        <v/>
      </c>
      <c r="I49" s="45"/>
      <c r="J49" s="187" t="str">
        <f>IFERROR(VLOOKUP(D49,Apoio!$V$26:$Z$46,4,0),"-")</f>
        <v>-</v>
      </c>
      <c r="K49" s="188" t="str">
        <f>IFERROR(VLOOKUP(J49,Apoio!$V$4:$AB$9,MATCH(H49,Apoio!$V$4:$AB$4,0),0),"-")</f>
        <v>-</v>
      </c>
      <c r="L49" s="45"/>
      <c r="M49" s="189"/>
      <c r="N49" s="179"/>
    </row>
    <row r="50" spans="1:14" ht="75" customHeight="1">
      <c r="A50" s="139"/>
      <c r="B50" s="190"/>
      <c r="C50" s="191" t="str">
        <f>IF(B50="","",VLOOKUP(B50,'Passo 02 e 03'!F:M,3,0))</f>
        <v/>
      </c>
      <c r="D50" s="191" t="str">
        <f>IF(B50="","",VLOOKUP(B50,'Passo 02 e 03'!F:M,5,0))</f>
        <v/>
      </c>
      <c r="E50" s="191" t="str">
        <f>IF(B50="","",VLOOKUP(B50,'Passo 05.1'!C:Q,6,0))</f>
        <v/>
      </c>
      <c r="F50" s="191" t="str">
        <f>IF(B50="","",VLOOKUP(B50,'Passo 04'!C:P,6,0))</f>
        <v/>
      </c>
      <c r="G50" s="192" t="str">
        <f>IF(B50="","",VLOOKUP(B50,'Passo 04'!C:P,10,0))</f>
        <v/>
      </c>
      <c r="H50" s="193" t="str">
        <f>IF(B50="","",VLOOKUP(B50,'Passo 04'!C:P,14,0))</f>
        <v/>
      </c>
      <c r="I50" s="45"/>
      <c r="J50" s="194" t="str">
        <f>IFERROR(VLOOKUP(D50,Apoio!$V$26:$Z$46,4,0),"-")</f>
        <v>-</v>
      </c>
      <c r="K50" s="195" t="str">
        <f>IFERROR(VLOOKUP(J50,Apoio!$V$4:$AB$9,MATCH(H50,Apoio!$V$4:$AB$4,0),0),"-")</f>
        <v>-</v>
      </c>
      <c r="L50" s="45"/>
      <c r="M50" s="189"/>
      <c r="N50" s="179"/>
    </row>
    <row r="51" spans="1:14" ht="75" customHeight="1">
      <c r="A51" s="139"/>
      <c r="B51" s="183"/>
      <c r="C51" s="184" t="str">
        <f>IF(B51="","",VLOOKUP(B51,'Passo 02 e 03'!F:M,3,0))</f>
        <v/>
      </c>
      <c r="D51" s="184" t="str">
        <f>IF(B51="","",VLOOKUP(B51,'Passo 02 e 03'!F:M,5,0))</f>
        <v/>
      </c>
      <c r="E51" s="184" t="str">
        <f>IF(B51="","",VLOOKUP(B51,'Passo 05.1'!C:Q,6,0))</f>
        <v/>
      </c>
      <c r="F51" s="184" t="str">
        <f>IF(B51="","",VLOOKUP(B51,'Passo 04'!C:P,6,0))</f>
        <v/>
      </c>
      <c r="G51" s="185" t="str">
        <f>IF(B51="","",VLOOKUP(B51,'Passo 04'!C:P,10,0))</f>
        <v/>
      </c>
      <c r="H51" s="186" t="str">
        <f>IF(B51="","",VLOOKUP(B51,'Passo 04'!C:P,14,0))</f>
        <v/>
      </c>
      <c r="I51" s="45"/>
      <c r="J51" s="187" t="str">
        <f>IFERROR(VLOOKUP(D51,Apoio!$V$26:$Z$46,4,0),"-")</f>
        <v>-</v>
      </c>
      <c r="K51" s="188" t="str">
        <f>IFERROR(VLOOKUP(J51,Apoio!$V$4:$AB$9,MATCH(H51,Apoio!$V$4:$AB$4,0),0),"-")</f>
        <v>-</v>
      </c>
      <c r="L51" s="45"/>
      <c r="M51" s="189"/>
      <c r="N51" s="179"/>
    </row>
    <row r="52" spans="1:14" ht="75" customHeight="1">
      <c r="A52" s="139"/>
      <c r="B52" s="190"/>
      <c r="C52" s="191" t="str">
        <f>IF(B52="","",VLOOKUP(B52,'Passo 02 e 03'!F:M,3,0))</f>
        <v/>
      </c>
      <c r="D52" s="191" t="str">
        <f>IF(B52="","",VLOOKUP(B52,'Passo 02 e 03'!F:M,5,0))</f>
        <v/>
      </c>
      <c r="E52" s="191" t="str">
        <f>IF(B52="","",VLOOKUP(B52,'Passo 05.1'!C:Q,6,0))</f>
        <v/>
      </c>
      <c r="F52" s="191" t="str">
        <f>IF(B52="","",VLOOKUP(B52,'Passo 04'!C:P,6,0))</f>
        <v/>
      </c>
      <c r="G52" s="192" t="str">
        <f>IF(B52="","",VLOOKUP(B52,'Passo 04'!C:P,10,0))</f>
        <v/>
      </c>
      <c r="H52" s="193" t="str">
        <f>IF(B52="","",VLOOKUP(B52,'Passo 04'!C:P,14,0))</f>
        <v/>
      </c>
      <c r="I52" s="45"/>
      <c r="J52" s="194" t="str">
        <f>IFERROR(VLOOKUP(D52,Apoio!$V$26:$Z$46,4,0),"-")</f>
        <v>-</v>
      </c>
      <c r="K52" s="195" t="str">
        <f>IFERROR(VLOOKUP(J52,Apoio!$V$4:$AB$9,MATCH(H52,Apoio!$V$4:$AB$4,0),0),"-")</f>
        <v>-</v>
      </c>
      <c r="L52" s="45"/>
      <c r="M52" s="189"/>
      <c r="N52" s="179"/>
    </row>
    <row r="53" spans="1:14" ht="75" customHeight="1">
      <c r="A53" s="139"/>
      <c r="B53" s="190"/>
      <c r="C53" s="184" t="str">
        <f>IF(B53="","",VLOOKUP(B53,'Passo 02 e 03'!F:M,3,0))</f>
        <v/>
      </c>
      <c r="D53" s="184" t="str">
        <f>IF(B53="","",VLOOKUP(B53,'Passo 02 e 03'!F:M,5,0))</f>
        <v/>
      </c>
      <c r="E53" s="184" t="str">
        <f>IF(B53="","",VLOOKUP(B53,'Passo 05.1'!C:Q,6,0))</f>
        <v/>
      </c>
      <c r="F53" s="184" t="str">
        <f>IF(B53="","",VLOOKUP(B53,'Passo 04'!C:P,6,0))</f>
        <v/>
      </c>
      <c r="G53" s="185" t="str">
        <f>IF(B53="","",VLOOKUP(B53,'Passo 04'!C:P,10,0))</f>
        <v/>
      </c>
      <c r="H53" s="186" t="str">
        <f>IF(B53="","",VLOOKUP(B53,'Passo 04'!C:P,14,0))</f>
        <v/>
      </c>
      <c r="I53" s="45"/>
      <c r="J53" s="187" t="str">
        <f>IFERROR(VLOOKUP(D53,Apoio!$V$26:$Z$46,4,0),"-")</f>
        <v>-</v>
      </c>
      <c r="K53" s="188" t="str">
        <f>IFERROR(VLOOKUP(J53,Apoio!$V$4:$AB$9,MATCH(H53,Apoio!$V$4:$AB$4,0),0),"-")</f>
        <v>-</v>
      </c>
      <c r="L53" s="45"/>
      <c r="M53" s="189"/>
      <c r="N53" s="179"/>
    </row>
    <row r="54" spans="1:14" ht="75" customHeight="1">
      <c r="A54" s="139"/>
      <c r="B54" s="183"/>
      <c r="C54" s="191" t="str">
        <f>IF(B54="","",VLOOKUP(B54,'Passo 02 e 03'!F:M,3,0))</f>
        <v/>
      </c>
      <c r="D54" s="191" t="str">
        <f>IF(B54="","",VLOOKUP(B54,'Passo 02 e 03'!F:M,5,0))</f>
        <v/>
      </c>
      <c r="E54" s="191" t="str">
        <f>IF(B54="","",VLOOKUP(B54,'Passo 05.1'!C:Q,6,0))</f>
        <v/>
      </c>
      <c r="F54" s="191" t="str">
        <f>IF(B54="","",VLOOKUP(B54,'Passo 04'!C:P,6,0))</f>
        <v/>
      </c>
      <c r="G54" s="192" t="str">
        <f>IF(B54="","",VLOOKUP(B54,'Passo 04'!C:P,10,0))</f>
        <v/>
      </c>
      <c r="H54" s="193" t="str">
        <f>IF(B54="","",VLOOKUP(B54,'Passo 04'!C:P,14,0))</f>
        <v/>
      </c>
      <c r="I54" s="45"/>
      <c r="J54" s="194" t="str">
        <f>IFERROR(VLOOKUP(D54,Apoio!$V$26:$Z$46,4,0),"-")</f>
        <v>-</v>
      </c>
      <c r="K54" s="195" t="str">
        <f>IFERROR(VLOOKUP(J54,Apoio!$V$4:$AB$9,MATCH(H54,Apoio!$V$4:$AB$4,0),0),"-")</f>
        <v>-</v>
      </c>
      <c r="L54" s="45"/>
      <c r="M54" s="189"/>
      <c r="N54" s="179"/>
    </row>
    <row r="55" spans="1:14" ht="75" customHeight="1">
      <c r="A55" s="139"/>
      <c r="B55" s="190"/>
      <c r="C55" s="184" t="str">
        <f>IF(B55="","",VLOOKUP(B55,'Passo 02 e 03'!F:M,3,0))</f>
        <v/>
      </c>
      <c r="D55" s="184" t="str">
        <f>IF(B55="","",VLOOKUP(B55,'Passo 02 e 03'!F:M,5,0))</f>
        <v/>
      </c>
      <c r="E55" s="184" t="str">
        <f>IF(B55="","",VLOOKUP(B55,'Passo 05.1'!C:Q,6,0))</f>
        <v/>
      </c>
      <c r="F55" s="184" t="str">
        <f>IF(B55="","",VLOOKUP(B55,'Passo 04'!C:P,6,0))</f>
        <v/>
      </c>
      <c r="G55" s="185" t="str">
        <f>IF(B55="","",VLOOKUP(B55,'Passo 04'!C:P,10,0))</f>
        <v/>
      </c>
      <c r="H55" s="186" t="str">
        <f>IF(B55="","",VLOOKUP(B55,'Passo 04'!C:P,14,0))</f>
        <v/>
      </c>
      <c r="I55" s="45"/>
      <c r="J55" s="187" t="str">
        <f>IFERROR(VLOOKUP(D55,Apoio!$V$26:$Z$46,4,0),"-")</f>
        <v>-</v>
      </c>
      <c r="K55" s="188" t="str">
        <f>IFERROR(VLOOKUP(J55,Apoio!$V$4:$AB$9,MATCH(H55,Apoio!$V$4:$AB$4,0),0),"-")</f>
        <v>-</v>
      </c>
      <c r="L55" s="45"/>
      <c r="M55" s="189"/>
      <c r="N55" s="179"/>
    </row>
    <row r="56" spans="1:14" ht="75" customHeight="1">
      <c r="A56" s="139"/>
      <c r="B56" s="183"/>
      <c r="C56" s="191" t="str">
        <f>IF(B56="","",VLOOKUP(B56,'Passo 02 e 03'!F:M,3,0))</f>
        <v/>
      </c>
      <c r="D56" s="191" t="str">
        <f>IF(B56="","",VLOOKUP(B56,'Passo 02 e 03'!F:M,5,0))</f>
        <v/>
      </c>
      <c r="E56" s="191" t="str">
        <f>IF(B56="","",VLOOKUP(B56,'Passo 05.1'!C:Q,6,0))</f>
        <v/>
      </c>
      <c r="F56" s="191" t="str">
        <f>IF(B56="","",VLOOKUP(B56,'Passo 04'!C:P,6,0))</f>
        <v/>
      </c>
      <c r="G56" s="192" t="str">
        <f>IF(B56="","",VLOOKUP(B56,'Passo 04'!C:P,10,0))</f>
        <v/>
      </c>
      <c r="H56" s="193" t="str">
        <f>IF(B56="","",VLOOKUP(B56,'Passo 04'!C:P,14,0))</f>
        <v/>
      </c>
      <c r="I56" s="45"/>
      <c r="J56" s="194" t="str">
        <f>IFERROR(VLOOKUP(D56,Apoio!$V$26:$Z$46,4,0),"-")</f>
        <v>-</v>
      </c>
      <c r="K56" s="195" t="str">
        <f>IFERROR(VLOOKUP(J56,Apoio!$V$4:$AB$9,MATCH(H56,Apoio!$V$4:$AB$4,0),0),"-")</f>
        <v>-</v>
      </c>
      <c r="L56" s="45"/>
      <c r="M56" s="189"/>
      <c r="N56" s="179"/>
    </row>
    <row r="57" spans="1:14" ht="75" customHeight="1">
      <c r="A57" s="139"/>
      <c r="B57" s="190"/>
      <c r="C57" s="184" t="str">
        <f>IF(B57="","",VLOOKUP(B57,'Passo 02 e 03'!F:M,3,0))</f>
        <v/>
      </c>
      <c r="D57" s="184" t="str">
        <f>IF(B57="","",VLOOKUP(B57,'Passo 02 e 03'!F:M,5,0))</f>
        <v/>
      </c>
      <c r="E57" s="184" t="str">
        <f>IF(B57="","",VLOOKUP(B57,'Passo 05.1'!C:Q,6,0))</f>
        <v/>
      </c>
      <c r="F57" s="184" t="str">
        <f>IF(B57="","",VLOOKUP(B57,'Passo 04'!C:P,6,0))</f>
        <v/>
      </c>
      <c r="G57" s="185" t="str">
        <f>IF(B57="","",VLOOKUP(B57,'Passo 04'!C:P,10,0))</f>
        <v/>
      </c>
      <c r="H57" s="186" t="str">
        <f>IF(B57="","",VLOOKUP(B57,'Passo 04'!C:P,14,0))</f>
        <v/>
      </c>
      <c r="I57" s="45"/>
      <c r="J57" s="187" t="str">
        <f>IFERROR(VLOOKUP(D57,Apoio!$V$26:$Z$46,4,0),"-")</f>
        <v>-</v>
      </c>
      <c r="K57" s="188" t="str">
        <f>IFERROR(VLOOKUP(J57,Apoio!$V$4:$AB$9,MATCH(H57,Apoio!$V$4:$AB$4,0),0),"-")</f>
        <v>-</v>
      </c>
      <c r="L57" s="45"/>
      <c r="M57" s="189"/>
      <c r="N57" s="179"/>
    </row>
    <row r="58" spans="1:14" ht="75" customHeight="1">
      <c r="A58" s="139"/>
      <c r="B58" s="183"/>
      <c r="C58" s="191" t="str">
        <f>IF(B58="","",VLOOKUP(B58,'Passo 02 e 03'!F:M,3,0))</f>
        <v/>
      </c>
      <c r="D58" s="191" t="str">
        <f>IF(B58="","",VLOOKUP(B58,'Passo 02 e 03'!F:M,5,0))</f>
        <v/>
      </c>
      <c r="E58" s="191" t="str">
        <f>IF(B58="","",VLOOKUP(B58,'Passo 05.1'!C:Q,6,0))</f>
        <v/>
      </c>
      <c r="F58" s="191" t="str">
        <f>IF(B58="","",VLOOKUP(B58,'Passo 04'!C:P,6,0))</f>
        <v/>
      </c>
      <c r="G58" s="192" t="str">
        <f>IF(B58="","",VLOOKUP(B58,'Passo 04'!C:P,10,0))</f>
        <v/>
      </c>
      <c r="H58" s="193" t="str">
        <f>IF(B58="","",VLOOKUP(B58,'Passo 04'!C:P,14,0))</f>
        <v/>
      </c>
      <c r="I58" s="45"/>
      <c r="J58" s="194" t="str">
        <f>IFERROR(VLOOKUP(D58,Apoio!$V$26:$Z$46,4,0),"-")</f>
        <v>-</v>
      </c>
      <c r="K58" s="195" t="str">
        <f>IFERROR(VLOOKUP(J58,Apoio!$V$4:$AB$9,MATCH(H58,Apoio!$V$4:$AB$4,0),0),"-")</f>
        <v>-</v>
      </c>
      <c r="L58" s="45"/>
      <c r="M58" s="189"/>
      <c r="N58" s="179"/>
    </row>
    <row r="59" spans="1:14" ht="75" customHeight="1">
      <c r="A59" s="139"/>
      <c r="B59" s="190"/>
      <c r="C59" s="184" t="str">
        <f>IF(B59="","",VLOOKUP(B59,'Passo 02 e 03'!F:M,3,0))</f>
        <v/>
      </c>
      <c r="D59" s="184" t="str">
        <f>IF(B59="","",VLOOKUP(B59,'Passo 02 e 03'!F:M,5,0))</f>
        <v/>
      </c>
      <c r="E59" s="184" t="str">
        <f>IF(B59="","",VLOOKUP(B59,'Passo 05.1'!C:Q,6,0))</f>
        <v/>
      </c>
      <c r="F59" s="184" t="str">
        <f>IF(B59="","",VLOOKUP(B59,'Passo 04'!C:P,6,0))</f>
        <v/>
      </c>
      <c r="G59" s="185" t="str">
        <f>IF(B59="","",VLOOKUP(B59,'Passo 04'!C:P,10,0))</f>
        <v/>
      </c>
      <c r="H59" s="186" t="str">
        <f>IF(B59="","",VLOOKUP(B59,'Passo 04'!C:P,14,0))</f>
        <v/>
      </c>
      <c r="I59" s="45"/>
      <c r="J59" s="187" t="str">
        <f>IFERROR(VLOOKUP(D59,Apoio!$V$26:$Z$46,4,0),"-")</f>
        <v>-</v>
      </c>
      <c r="K59" s="188" t="str">
        <f>IFERROR(VLOOKUP(J59,Apoio!$V$4:$AB$9,MATCH(H59,Apoio!$V$4:$AB$4,0),0),"-")</f>
        <v>-</v>
      </c>
      <c r="L59" s="45"/>
      <c r="M59" s="189"/>
      <c r="N59" s="179"/>
    </row>
    <row r="60" spans="1:14" ht="75" customHeight="1">
      <c r="A60" s="139"/>
      <c r="B60" s="183"/>
      <c r="C60" s="191" t="str">
        <f>IF(B60="","",VLOOKUP(B60,'Passo 02 e 03'!F:M,3,0))</f>
        <v/>
      </c>
      <c r="D60" s="191" t="str">
        <f>IF(B60="","",VLOOKUP(B60,'Passo 02 e 03'!F:M,5,0))</f>
        <v/>
      </c>
      <c r="E60" s="191" t="str">
        <f>IF(B60="","",VLOOKUP(B60,'Passo 05.1'!C:Q,6,0))</f>
        <v/>
      </c>
      <c r="F60" s="191" t="str">
        <f>IF(B60="","",VLOOKUP(B60,'Passo 04'!C:P,6,0))</f>
        <v/>
      </c>
      <c r="G60" s="192" t="str">
        <f>IF(B60="","",VLOOKUP(B60,'Passo 04'!C:P,10,0))</f>
        <v/>
      </c>
      <c r="H60" s="193" t="str">
        <f>IF(B60="","",VLOOKUP(B60,'Passo 04'!C:P,14,0))</f>
        <v/>
      </c>
      <c r="I60" s="45"/>
      <c r="J60" s="194" t="str">
        <f>IFERROR(VLOOKUP(D60,Apoio!$V$26:$Z$46,4,0),"-")</f>
        <v>-</v>
      </c>
      <c r="K60" s="195" t="str">
        <f>IFERROR(VLOOKUP(J60,Apoio!$V$4:$AB$9,MATCH(H60,Apoio!$V$4:$AB$4,0),0),"-")</f>
        <v>-</v>
      </c>
      <c r="L60" s="45"/>
      <c r="M60" s="189"/>
      <c r="N60" s="179"/>
    </row>
    <row r="61" spans="1:14" ht="75" customHeight="1">
      <c r="A61" s="139"/>
      <c r="B61" s="190"/>
      <c r="C61" s="184" t="str">
        <f>IF(B61="","",VLOOKUP(B61,'Passo 02 e 03'!F:M,3,0))</f>
        <v/>
      </c>
      <c r="D61" s="184" t="str">
        <f>IF(B61="","",VLOOKUP(B61,'Passo 02 e 03'!F:M,5,0))</f>
        <v/>
      </c>
      <c r="E61" s="184" t="str">
        <f>IF(B61="","",VLOOKUP(B61,'Passo 05.1'!C:Q,6,0))</f>
        <v/>
      </c>
      <c r="F61" s="184" t="str">
        <f>IF(B61="","",VLOOKUP(B61,'Passo 04'!C:P,6,0))</f>
        <v/>
      </c>
      <c r="G61" s="185" t="str">
        <f>IF(B61="","",VLOOKUP(B61,'Passo 04'!C:P,10,0))</f>
        <v/>
      </c>
      <c r="H61" s="186" t="str">
        <f>IF(B61="","",VLOOKUP(B61,'Passo 04'!C:P,14,0))</f>
        <v/>
      </c>
      <c r="I61" s="45"/>
      <c r="J61" s="187" t="str">
        <f>IFERROR(VLOOKUP(D61,Apoio!$V$26:$Z$46,4,0),"-")</f>
        <v>-</v>
      </c>
      <c r="K61" s="188" t="str">
        <f>IFERROR(VLOOKUP(J61,Apoio!$V$4:$AB$9,MATCH(H61,Apoio!$V$4:$AB$4,0),0),"-")</f>
        <v>-</v>
      </c>
      <c r="L61" s="45"/>
      <c r="M61" s="189"/>
      <c r="N61" s="179"/>
    </row>
    <row r="62" spans="1:14" ht="75" customHeight="1">
      <c r="A62" s="139"/>
      <c r="B62" s="183"/>
      <c r="C62" s="191" t="str">
        <f>IF(B62="","",VLOOKUP(B62,'Passo 02 e 03'!F:M,3,0))</f>
        <v/>
      </c>
      <c r="D62" s="191" t="str">
        <f>IF(B62="","",VLOOKUP(B62,'Passo 02 e 03'!F:M,5,0))</f>
        <v/>
      </c>
      <c r="E62" s="191" t="str">
        <f>IF(B62="","",VLOOKUP(B62,'Passo 05.1'!C:Q,6,0))</f>
        <v/>
      </c>
      <c r="F62" s="191" t="str">
        <f>IF(B62="","",VLOOKUP(B62,'Passo 04'!C:P,6,0))</f>
        <v/>
      </c>
      <c r="G62" s="192" t="str">
        <f>IF(B62="","",VLOOKUP(B62,'Passo 04'!C:P,10,0))</f>
        <v/>
      </c>
      <c r="H62" s="193" t="str">
        <f>IF(B62="","",VLOOKUP(B62,'Passo 04'!C:P,14,0))</f>
        <v/>
      </c>
      <c r="I62" s="45"/>
      <c r="J62" s="194" t="str">
        <f>IFERROR(VLOOKUP(D62,Apoio!$V$26:$Z$46,4,0),"-")</f>
        <v>-</v>
      </c>
      <c r="K62" s="195" t="str">
        <f>IFERROR(VLOOKUP(J62,Apoio!$V$4:$AB$9,MATCH(H62,Apoio!$V$4:$AB$4,0),0),"-")</f>
        <v>-</v>
      </c>
      <c r="L62" s="45"/>
      <c r="M62" s="189"/>
      <c r="N62" s="179"/>
    </row>
    <row r="63" spans="1:14" ht="75" customHeight="1">
      <c r="A63" s="139"/>
      <c r="B63" s="183"/>
      <c r="C63" s="184" t="str">
        <f>IF(B63="","",VLOOKUP(B63,'Passo 02 e 03'!F:M,3,0))</f>
        <v/>
      </c>
      <c r="D63" s="184" t="str">
        <f>IF(B63="","",VLOOKUP(B63,'Passo 02 e 03'!F:M,5,0))</f>
        <v/>
      </c>
      <c r="E63" s="184" t="str">
        <f>IF(B63="","",VLOOKUP(B63,'Passo 05.1'!C:Q,6,0))</f>
        <v/>
      </c>
      <c r="F63" s="184" t="str">
        <f>IF(B63="","",VLOOKUP(B63,'Passo 04'!C:P,6,0))</f>
        <v/>
      </c>
      <c r="G63" s="185" t="str">
        <f>IF(B63="","",VLOOKUP(B63,'Passo 04'!C:P,10,0))</f>
        <v/>
      </c>
      <c r="H63" s="186" t="str">
        <f>IF(B63="","",VLOOKUP(B63,'Passo 04'!C:P,14,0))</f>
        <v/>
      </c>
      <c r="I63" s="45"/>
      <c r="J63" s="187" t="str">
        <f>IFERROR(VLOOKUP(D63,Apoio!$V$26:$Z$46,4,0),"-")</f>
        <v>-</v>
      </c>
      <c r="K63" s="188" t="str">
        <f>IFERROR(VLOOKUP(J63,Apoio!$V$4:$AB$9,MATCH(H63,Apoio!$V$4:$AB$4,0),0),"-")</f>
        <v>-</v>
      </c>
      <c r="L63" s="45"/>
      <c r="M63" s="189"/>
      <c r="N63" s="179"/>
    </row>
    <row r="64" spans="1:14" ht="75" customHeight="1">
      <c r="A64" s="139"/>
      <c r="B64" s="190"/>
      <c r="C64" s="191" t="str">
        <f>IF(B64="","",VLOOKUP(B64,'Passo 02 e 03'!F:M,3,0))</f>
        <v/>
      </c>
      <c r="D64" s="191" t="str">
        <f>IF(B64="","",VLOOKUP(B64,'Passo 02 e 03'!F:M,5,0))</f>
        <v/>
      </c>
      <c r="E64" s="191" t="str">
        <f>IF(B64="","",VLOOKUP(B64,'Passo 05.1'!C:Q,6,0))</f>
        <v/>
      </c>
      <c r="F64" s="191" t="str">
        <f>IF(B64="","",VLOOKUP(B64,'Passo 04'!C:P,6,0))</f>
        <v/>
      </c>
      <c r="G64" s="192" t="str">
        <f>IF(B64="","",VLOOKUP(B64,'Passo 04'!C:P,10,0))</f>
        <v/>
      </c>
      <c r="H64" s="193" t="str">
        <f>IF(B64="","",VLOOKUP(B64,'Passo 04'!C:P,14,0))</f>
        <v/>
      </c>
      <c r="I64" s="45"/>
      <c r="J64" s="194" t="str">
        <f>IFERROR(VLOOKUP(D64,Apoio!$V$26:$Z$46,4,0),"-")</f>
        <v>-</v>
      </c>
      <c r="K64" s="195" t="str">
        <f>IFERROR(VLOOKUP(J64,Apoio!$V$4:$AB$9,MATCH(H64,Apoio!$V$4:$AB$4,0),0),"-")</f>
        <v>-</v>
      </c>
      <c r="L64" s="45"/>
      <c r="M64" s="189"/>
      <c r="N64" s="179"/>
    </row>
    <row r="65" spans="1:14" ht="75" customHeight="1">
      <c r="A65" s="139"/>
      <c r="B65" s="183"/>
      <c r="C65" s="184" t="str">
        <f>IF(B65="","",VLOOKUP(B65,'Passo 02 e 03'!F:M,3,0))</f>
        <v/>
      </c>
      <c r="D65" s="184" t="str">
        <f>IF(B65="","",VLOOKUP(B65,'Passo 02 e 03'!F:M,5,0))</f>
        <v/>
      </c>
      <c r="E65" s="184" t="str">
        <f>IF(B65="","",VLOOKUP(B65,'Passo 05.1'!C:Q,6,0))</f>
        <v/>
      </c>
      <c r="F65" s="184" t="str">
        <f>IF(B65="","",VLOOKUP(B65,'Passo 04'!C:P,6,0))</f>
        <v/>
      </c>
      <c r="G65" s="185" t="str">
        <f>IF(B65="","",VLOOKUP(B65,'Passo 04'!C:P,10,0))</f>
        <v/>
      </c>
      <c r="H65" s="186" t="str">
        <f>IF(B65="","",VLOOKUP(B65,'Passo 04'!C:P,14,0))</f>
        <v/>
      </c>
      <c r="I65" s="45"/>
      <c r="J65" s="187" t="str">
        <f>IFERROR(VLOOKUP(D65,Apoio!$V$26:$Z$46,4,0),"-")</f>
        <v>-</v>
      </c>
      <c r="K65" s="188" t="str">
        <f>IFERROR(VLOOKUP(J65,Apoio!$V$4:$AB$9,MATCH(H65,Apoio!$V$4:$AB$4,0),0),"-")</f>
        <v>-</v>
      </c>
      <c r="L65" s="45"/>
      <c r="M65" s="189"/>
      <c r="N65" s="179"/>
    </row>
    <row r="66" spans="1:14" ht="75" customHeight="1">
      <c r="A66" s="139"/>
      <c r="B66" s="190"/>
      <c r="C66" s="191" t="str">
        <f>IF(B66="","",VLOOKUP(B66,'Passo 02 e 03'!F:M,3,0))</f>
        <v/>
      </c>
      <c r="D66" s="191" t="str">
        <f>IF(B66="","",VLOOKUP(B66,'Passo 02 e 03'!F:M,5,0))</f>
        <v/>
      </c>
      <c r="E66" s="191" t="str">
        <f>IF(B66="","",VLOOKUP(B66,'Passo 05.1'!C:Q,6,0))</f>
        <v/>
      </c>
      <c r="F66" s="191" t="str">
        <f>IF(B66="","",VLOOKUP(B66,'Passo 04'!C:P,6,0))</f>
        <v/>
      </c>
      <c r="G66" s="192" t="str">
        <f>IF(B66="","",VLOOKUP(B66,'Passo 04'!C:P,10,0))</f>
        <v/>
      </c>
      <c r="H66" s="193" t="str">
        <f>IF(B66="","",VLOOKUP(B66,'Passo 04'!C:P,14,0))</f>
        <v/>
      </c>
      <c r="I66" s="45"/>
      <c r="J66" s="194" t="str">
        <f>IFERROR(VLOOKUP(D66,Apoio!$V$26:$Z$46,4,0),"-")</f>
        <v>-</v>
      </c>
      <c r="K66" s="195" t="str">
        <f>IFERROR(VLOOKUP(J66,Apoio!$V$4:$AB$9,MATCH(H66,Apoio!$V$4:$AB$4,0),0),"-")</f>
        <v>-</v>
      </c>
      <c r="L66" s="45"/>
      <c r="M66" s="189"/>
      <c r="N66" s="179"/>
    </row>
    <row r="67" spans="1:14" ht="75" customHeight="1">
      <c r="A67" s="139"/>
      <c r="B67" s="183"/>
      <c r="C67" s="184" t="str">
        <f>IF(B67="","",VLOOKUP(B67,'Passo 02 e 03'!F:M,3,0))</f>
        <v/>
      </c>
      <c r="D67" s="184" t="str">
        <f>IF(B67="","",VLOOKUP(B67,'Passo 02 e 03'!F:M,5,0))</f>
        <v/>
      </c>
      <c r="E67" s="184" t="str">
        <f>IF(B67="","",VLOOKUP(B67,'Passo 05.1'!C:Q,6,0))</f>
        <v/>
      </c>
      <c r="F67" s="184" t="str">
        <f>IF(B67="","",VLOOKUP(B67,'Passo 04'!C:P,6,0))</f>
        <v/>
      </c>
      <c r="G67" s="185" t="str">
        <f>IF(B67="","",VLOOKUP(B67,'Passo 04'!C:P,10,0))</f>
        <v/>
      </c>
      <c r="H67" s="186" t="str">
        <f>IF(B67="","",VLOOKUP(B67,'Passo 04'!C:P,14,0))</f>
        <v/>
      </c>
      <c r="I67" s="45"/>
      <c r="J67" s="187" t="str">
        <f>IFERROR(VLOOKUP(D67,Apoio!$V$26:$Z$46,4,0),"-")</f>
        <v>-</v>
      </c>
      <c r="K67" s="188" t="str">
        <f>IFERROR(VLOOKUP(J67,Apoio!$V$4:$AB$9,MATCH(H67,Apoio!$V$4:$AB$4,0),0),"-")</f>
        <v>-</v>
      </c>
      <c r="L67" s="45"/>
      <c r="M67" s="189"/>
      <c r="N67" s="179"/>
    </row>
    <row r="68" spans="1:14" ht="75" customHeight="1">
      <c r="A68" s="139"/>
      <c r="B68" s="190"/>
      <c r="C68" s="191" t="str">
        <f>IF(B68="","",VLOOKUP(B68,'Passo 02 e 03'!F:M,3,0))</f>
        <v/>
      </c>
      <c r="D68" s="191" t="str">
        <f>IF(B68="","",VLOOKUP(B68,'Passo 02 e 03'!F:M,5,0))</f>
        <v/>
      </c>
      <c r="E68" s="191" t="str">
        <f>IF(B68="","",VLOOKUP(B68,'Passo 05.1'!C:Q,6,0))</f>
        <v/>
      </c>
      <c r="F68" s="191" t="str">
        <f>IF(B68="","",VLOOKUP(B68,'Passo 04'!C:P,6,0))</f>
        <v/>
      </c>
      <c r="G68" s="192" t="str">
        <f>IF(B68="","",VLOOKUP(B68,'Passo 04'!C:P,10,0))</f>
        <v/>
      </c>
      <c r="H68" s="193" t="str">
        <f>IF(B68="","",VLOOKUP(B68,'Passo 04'!C:P,14,0))</f>
        <v/>
      </c>
      <c r="I68" s="45"/>
      <c r="J68" s="194" t="str">
        <f>IFERROR(VLOOKUP(D68,Apoio!$V$26:$Z$46,4,0),"-")</f>
        <v>-</v>
      </c>
      <c r="K68" s="195" t="str">
        <f>IFERROR(VLOOKUP(J68,Apoio!$V$4:$AB$9,MATCH(H68,Apoio!$V$4:$AB$4,0),0),"-")</f>
        <v>-</v>
      </c>
      <c r="L68" s="45"/>
      <c r="M68" s="189"/>
      <c r="N68" s="179"/>
    </row>
    <row r="69" spans="1:14" ht="75" customHeight="1">
      <c r="A69" s="139"/>
      <c r="B69" s="183"/>
      <c r="C69" s="184" t="str">
        <f>IF(B69="","",VLOOKUP(B69,'Passo 02 e 03'!F:M,3,0))</f>
        <v/>
      </c>
      <c r="D69" s="184" t="str">
        <f>IF(B69="","",VLOOKUP(B69,'Passo 02 e 03'!F:M,5,0))</f>
        <v/>
      </c>
      <c r="E69" s="184" t="str">
        <f>IF(B69="","",VLOOKUP(B69,'Passo 05.1'!C:Q,6,0))</f>
        <v/>
      </c>
      <c r="F69" s="184" t="str">
        <f>IF(B69="","",VLOOKUP(B69,'Passo 04'!C:P,6,0))</f>
        <v/>
      </c>
      <c r="G69" s="185" t="str">
        <f>IF(B69="","",VLOOKUP(B69,'Passo 04'!C:P,10,0))</f>
        <v/>
      </c>
      <c r="H69" s="186" t="str">
        <f>IF(B69="","",VLOOKUP(B69,'Passo 04'!C:P,14,0))</f>
        <v/>
      </c>
      <c r="I69" s="45"/>
      <c r="J69" s="187" t="str">
        <f>IFERROR(VLOOKUP(D69,Apoio!$V$26:$Z$46,4,0),"-")</f>
        <v>-</v>
      </c>
      <c r="K69" s="188" t="str">
        <f>IFERROR(VLOOKUP(J69,Apoio!$V$4:$AB$9,MATCH(H69,Apoio!$V$4:$AB$4,0),0),"-")</f>
        <v>-</v>
      </c>
      <c r="L69" s="45"/>
      <c r="M69" s="189"/>
      <c r="N69" s="179"/>
    </row>
    <row r="70" spans="1:14" ht="75" customHeight="1">
      <c r="A70" s="139"/>
      <c r="B70" s="183"/>
      <c r="C70" s="191" t="str">
        <f>IF(B70="","",VLOOKUP(B70,'Passo 02 e 03'!F:M,3,0))</f>
        <v/>
      </c>
      <c r="D70" s="191" t="str">
        <f>IF(B70="","",VLOOKUP(B70,'Passo 02 e 03'!F:M,5,0))</f>
        <v/>
      </c>
      <c r="E70" s="191" t="str">
        <f>IF(B70="","",VLOOKUP(B70,'Passo 05.1'!C:Q,6,0))</f>
        <v/>
      </c>
      <c r="F70" s="191" t="str">
        <f>IF(B70="","",VLOOKUP(B70,'Passo 04'!C:P,6,0))</f>
        <v/>
      </c>
      <c r="G70" s="192" t="str">
        <f>IF(B70="","",VLOOKUP(B70,'Passo 04'!C:P,10,0))</f>
        <v/>
      </c>
      <c r="H70" s="193" t="str">
        <f>IF(B70="","",VLOOKUP(B70,'Passo 04'!C:P,14,0))</f>
        <v/>
      </c>
      <c r="I70" s="45"/>
      <c r="J70" s="194" t="str">
        <f>IFERROR(VLOOKUP(D70,Apoio!$V$26:$Z$46,4,0),"-")</f>
        <v>-</v>
      </c>
      <c r="K70" s="195" t="str">
        <f>IFERROR(VLOOKUP(J70,Apoio!$V$4:$AB$9,MATCH(H70,Apoio!$V$4:$AB$4,0),0),"-")</f>
        <v>-</v>
      </c>
      <c r="L70" s="45"/>
      <c r="M70" s="189"/>
      <c r="N70" s="179"/>
    </row>
    <row r="71" spans="1:14" ht="75" customHeight="1">
      <c r="A71" s="139"/>
      <c r="B71" s="190"/>
      <c r="C71" s="184" t="str">
        <f>IF(B71="","",VLOOKUP(B71,'Passo 02 e 03'!F:M,3,0))</f>
        <v/>
      </c>
      <c r="D71" s="184" t="str">
        <f>IF(B71="","",VLOOKUP(B71,'Passo 02 e 03'!F:M,5,0))</f>
        <v/>
      </c>
      <c r="E71" s="184" t="str">
        <f>IF(B71="","",VLOOKUP(B71,'Passo 05.1'!C:Q,6,0))</f>
        <v/>
      </c>
      <c r="F71" s="184" t="str">
        <f>IF(B71="","",VLOOKUP(B71,'Passo 04'!C:P,6,0))</f>
        <v/>
      </c>
      <c r="G71" s="185" t="str">
        <f>IF(B71="","",VLOOKUP(B71,'Passo 04'!C:P,10,0))</f>
        <v/>
      </c>
      <c r="H71" s="186" t="str">
        <f>IF(B71="","",VLOOKUP(B71,'Passo 04'!C:P,14,0))</f>
        <v/>
      </c>
      <c r="I71" s="45"/>
      <c r="J71" s="187" t="str">
        <f>IFERROR(VLOOKUP(D71,Apoio!$V$26:$Z$46,4,0),"-")</f>
        <v>-</v>
      </c>
      <c r="K71" s="188" t="str">
        <f>IFERROR(VLOOKUP(J71,Apoio!$V$4:$AB$9,MATCH(H71,Apoio!$V$4:$AB$4,0),0),"-")</f>
        <v>-</v>
      </c>
      <c r="L71" s="45"/>
      <c r="M71" s="189"/>
      <c r="N71" s="179"/>
    </row>
    <row r="72" spans="1:14" ht="75" customHeight="1">
      <c r="A72" s="139"/>
      <c r="B72" s="183"/>
      <c r="C72" s="191" t="str">
        <f>IF(B72="","",VLOOKUP(B72,'Passo 02 e 03'!F:M,3,0))</f>
        <v/>
      </c>
      <c r="D72" s="191" t="str">
        <f>IF(B72="","",VLOOKUP(B72,'Passo 02 e 03'!F:M,5,0))</f>
        <v/>
      </c>
      <c r="E72" s="191" t="str">
        <f>IF(B72="","",VLOOKUP(B72,'Passo 05.1'!C:Q,6,0))</f>
        <v/>
      </c>
      <c r="F72" s="191" t="str">
        <f>IF(B72="","",VLOOKUP(B72,'Passo 04'!C:P,6,0))</f>
        <v/>
      </c>
      <c r="G72" s="192" t="str">
        <f>IF(B72="","",VLOOKUP(B72,'Passo 04'!C:P,10,0))</f>
        <v/>
      </c>
      <c r="H72" s="193" t="str">
        <f>IF(B72="","",VLOOKUP(B72,'Passo 04'!C:P,14,0))</f>
        <v/>
      </c>
      <c r="I72" s="45"/>
      <c r="J72" s="194" t="str">
        <f>IFERROR(VLOOKUP(D72,Apoio!$V$26:$Z$46,4,0),"-")</f>
        <v>-</v>
      </c>
      <c r="K72" s="195" t="str">
        <f>IFERROR(VLOOKUP(J72,Apoio!$V$4:$AB$9,MATCH(H72,Apoio!$V$4:$AB$4,0),0),"-")</f>
        <v>-</v>
      </c>
      <c r="L72" s="45"/>
      <c r="M72" s="189"/>
      <c r="N72" s="179"/>
    </row>
    <row r="73" spans="1:14" ht="75" customHeight="1">
      <c r="A73" s="139"/>
      <c r="B73" s="190"/>
      <c r="C73" s="184" t="str">
        <f>IF(B73="","",VLOOKUP(B73,'Passo 02 e 03'!F:M,3,0))</f>
        <v/>
      </c>
      <c r="D73" s="184" t="str">
        <f>IF(B73="","",VLOOKUP(B73,'Passo 02 e 03'!F:M,5,0))</f>
        <v/>
      </c>
      <c r="E73" s="184" t="str">
        <f>IF(B73="","",VLOOKUP(B73,'Passo 05.1'!C:Q,6,0))</f>
        <v/>
      </c>
      <c r="F73" s="184" t="str">
        <f>IF(B73="","",VLOOKUP(B73,'Passo 04'!C:P,6,0))</f>
        <v/>
      </c>
      <c r="G73" s="185" t="str">
        <f>IF(B73="","",VLOOKUP(B73,'Passo 04'!C:P,10,0))</f>
        <v/>
      </c>
      <c r="H73" s="186" t="str">
        <f>IF(B73="","",VLOOKUP(B73,'Passo 04'!C:P,14,0))</f>
        <v/>
      </c>
      <c r="I73" s="45"/>
      <c r="J73" s="187" t="str">
        <f>IFERROR(VLOOKUP(D73,Apoio!$V$26:$Z$46,4,0),"-")</f>
        <v>-</v>
      </c>
      <c r="K73" s="188" t="str">
        <f>IFERROR(VLOOKUP(J73,Apoio!$V$4:$AB$9,MATCH(H73,Apoio!$V$4:$AB$4,0),0),"-")</f>
        <v>-</v>
      </c>
      <c r="L73" s="45"/>
      <c r="M73" s="189"/>
      <c r="N73" s="179"/>
    </row>
    <row r="74" spans="1:14" ht="75" customHeight="1">
      <c r="A74" s="139"/>
      <c r="B74" s="190"/>
      <c r="C74" s="191" t="str">
        <f>IF(B74="","",VLOOKUP(B74,'Passo 02 e 03'!F:M,3,0))</f>
        <v/>
      </c>
      <c r="D74" s="191" t="str">
        <f>IF(B74="","",VLOOKUP(B74,'Passo 02 e 03'!F:M,5,0))</f>
        <v/>
      </c>
      <c r="E74" s="191" t="str">
        <f>IF(B74="","",VLOOKUP(B74,'Passo 05.1'!C:Q,6,0))</f>
        <v/>
      </c>
      <c r="F74" s="191" t="str">
        <f>IF(B74="","",VLOOKUP(B74,'Passo 04'!C:P,6,0))</f>
        <v/>
      </c>
      <c r="G74" s="192" t="str">
        <f>IF(B74="","",VLOOKUP(B74,'Passo 04'!C:P,10,0))</f>
        <v/>
      </c>
      <c r="H74" s="193" t="str">
        <f>IF(B74="","",VLOOKUP(B74,'Passo 04'!C:P,14,0))</f>
        <v/>
      </c>
      <c r="I74" s="45"/>
      <c r="J74" s="194" t="str">
        <f>IFERROR(VLOOKUP(D74,Apoio!$V$26:$Z$46,4,0),"-")</f>
        <v>-</v>
      </c>
      <c r="K74" s="195" t="str">
        <f>IFERROR(VLOOKUP(J74,Apoio!$V$4:$AB$9,MATCH(H74,Apoio!$V$4:$AB$4,0),0),"-")</f>
        <v>-</v>
      </c>
      <c r="L74" s="45"/>
      <c r="M74" s="189"/>
      <c r="N74" s="179"/>
    </row>
    <row r="75" spans="1:14" ht="75" customHeight="1">
      <c r="A75" s="139"/>
      <c r="B75" s="183"/>
      <c r="C75" s="184" t="str">
        <f>IF(B75="","",VLOOKUP(B75,'Passo 02 e 03'!F:M,3,0))</f>
        <v/>
      </c>
      <c r="D75" s="184" t="str">
        <f>IF(B75="","",VLOOKUP(B75,'Passo 02 e 03'!F:M,5,0))</f>
        <v/>
      </c>
      <c r="E75" s="184" t="str">
        <f>IF(B75="","",VLOOKUP(B75,'Passo 05.1'!C:Q,6,0))</f>
        <v/>
      </c>
      <c r="F75" s="184" t="str">
        <f>IF(B75="","",VLOOKUP(B75,'Passo 04'!C:P,6,0))</f>
        <v/>
      </c>
      <c r="G75" s="185" t="str">
        <f>IF(B75="","",VLOOKUP(B75,'Passo 04'!C:P,10,0))</f>
        <v/>
      </c>
      <c r="H75" s="186" t="str">
        <f>IF(B75="","",VLOOKUP(B75,'Passo 04'!C:P,14,0))</f>
        <v/>
      </c>
      <c r="I75" s="45"/>
      <c r="J75" s="187" t="str">
        <f>IFERROR(VLOOKUP(D75,Apoio!$V$26:$Z$46,4,0),"-")</f>
        <v>-</v>
      </c>
      <c r="K75" s="188" t="str">
        <f>IFERROR(VLOOKUP(J75,Apoio!$V$4:$AB$9,MATCH(H75,Apoio!$V$4:$AB$4,0),0),"-")</f>
        <v>-</v>
      </c>
      <c r="L75" s="45"/>
      <c r="M75" s="189"/>
      <c r="N75" s="179"/>
    </row>
    <row r="76" spans="1:14" ht="75" customHeight="1">
      <c r="A76" s="139"/>
      <c r="B76" s="183"/>
      <c r="C76" s="191" t="str">
        <f>IF(B76="","",VLOOKUP(B76,'Passo 02 e 03'!F:M,3,0))</f>
        <v/>
      </c>
      <c r="D76" s="191" t="str">
        <f>IF(B76="","",VLOOKUP(B76,'Passo 02 e 03'!F:M,5,0))</f>
        <v/>
      </c>
      <c r="E76" s="191" t="str">
        <f>IF(B76="","",VLOOKUP(B76,'Passo 05.1'!C:Q,6,0))</f>
        <v/>
      </c>
      <c r="F76" s="191" t="str">
        <f>IF(B76="","",VLOOKUP(B76,'Passo 04'!C:P,6,0))</f>
        <v/>
      </c>
      <c r="G76" s="192" t="str">
        <f>IF(B76="","",VLOOKUP(B76,'Passo 04'!C:P,10,0))</f>
        <v/>
      </c>
      <c r="H76" s="193" t="str">
        <f>IF(B76="","",VLOOKUP(B76,'Passo 04'!C:P,14,0))</f>
        <v/>
      </c>
      <c r="I76" s="45"/>
      <c r="J76" s="194" t="str">
        <f>IFERROR(VLOOKUP(D76,Apoio!$V$26:$Z$46,4,0),"-")</f>
        <v>-</v>
      </c>
      <c r="K76" s="195" t="str">
        <f>IFERROR(VLOOKUP(J76,Apoio!$V$4:$AB$9,MATCH(H76,Apoio!$V$4:$AB$4,0),0),"-")</f>
        <v>-</v>
      </c>
      <c r="L76" s="45"/>
      <c r="M76" s="189"/>
      <c r="N76" s="179"/>
    </row>
    <row r="77" spans="1:14" ht="75" customHeight="1">
      <c r="A77" s="139"/>
      <c r="B77" s="190"/>
      <c r="C77" s="184" t="str">
        <f>IF(B77="","",VLOOKUP(B77,'Passo 02 e 03'!F:M,3,0))</f>
        <v/>
      </c>
      <c r="D77" s="184" t="str">
        <f>IF(B77="","",VLOOKUP(B77,'Passo 02 e 03'!F:M,5,0))</f>
        <v/>
      </c>
      <c r="E77" s="184" t="str">
        <f>IF(B77="","",VLOOKUP(B77,'Passo 05.1'!C:Q,6,0))</f>
        <v/>
      </c>
      <c r="F77" s="184" t="str">
        <f>IF(B77="","",VLOOKUP(B77,'Passo 04'!C:P,6,0))</f>
        <v/>
      </c>
      <c r="G77" s="185" t="str">
        <f>IF(B77="","",VLOOKUP(B77,'Passo 04'!C:P,10,0))</f>
        <v/>
      </c>
      <c r="H77" s="186" t="str">
        <f>IF(B77="","",VLOOKUP(B77,'Passo 04'!C:P,14,0))</f>
        <v/>
      </c>
      <c r="I77" s="45"/>
      <c r="J77" s="187" t="str">
        <f>IFERROR(VLOOKUP(D77,Apoio!$V$26:$Z$46,4,0),"-")</f>
        <v>-</v>
      </c>
      <c r="K77" s="188" t="str">
        <f>IFERROR(VLOOKUP(J77,Apoio!$V$4:$AB$9,MATCH(H77,Apoio!$V$4:$AB$4,0),0),"-")</f>
        <v>-</v>
      </c>
      <c r="L77" s="45"/>
      <c r="M77" s="189"/>
      <c r="N77" s="179"/>
    </row>
    <row r="78" spans="1:14" ht="75" customHeight="1">
      <c r="A78" s="139"/>
      <c r="B78" s="183"/>
      <c r="C78" s="191" t="str">
        <f>IF(B78="","",VLOOKUP(B78,'Passo 02 e 03'!F:M,3,0))</f>
        <v/>
      </c>
      <c r="D78" s="191" t="str">
        <f>IF(B78="","",VLOOKUP(B78,'Passo 02 e 03'!F:M,5,0))</f>
        <v/>
      </c>
      <c r="E78" s="191" t="str">
        <f>IF(B78="","",VLOOKUP(B78,'Passo 05.1'!C:Q,6,0))</f>
        <v/>
      </c>
      <c r="F78" s="191" t="str">
        <f>IF(B78="","",VLOOKUP(B78,'Passo 04'!C:P,6,0))</f>
        <v/>
      </c>
      <c r="G78" s="192" t="str">
        <f>IF(B78="","",VLOOKUP(B78,'Passo 04'!C:P,10,0))</f>
        <v/>
      </c>
      <c r="H78" s="193" t="str">
        <f>IF(B78="","",VLOOKUP(B78,'Passo 04'!C:P,14,0))</f>
        <v/>
      </c>
      <c r="I78" s="45"/>
      <c r="J78" s="194" t="str">
        <f>IFERROR(VLOOKUP(D78,Apoio!$V$26:$Z$46,4,0),"-")</f>
        <v>-</v>
      </c>
      <c r="K78" s="195" t="str">
        <f>IFERROR(VLOOKUP(J78,Apoio!$V$4:$AB$9,MATCH(H78,Apoio!$V$4:$AB$4,0),0),"-")</f>
        <v>-</v>
      </c>
      <c r="L78" s="45"/>
      <c r="M78" s="189"/>
      <c r="N78" s="179"/>
    </row>
    <row r="79" spans="1:14" ht="75" customHeight="1">
      <c r="A79" s="139"/>
      <c r="B79" s="190"/>
      <c r="C79" s="184" t="str">
        <f>IF(B79="","",VLOOKUP(B79,'Passo 02 e 03'!F:M,3,0))</f>
        <v/>
      </c>
      <c r="D79" s="184" t="str">
        <f>IF(B79="","",VLOOKUP(B79,'Passo 02 e 03'!F:M,5,0))</f>
        <v/>
      </c>
      <c r="E79" s="184" t="str">
        <f>IF(B79="","",VLOOKUP(B79,'Passo 05.1'!C:Q,6,0))</f>
        <v/>
      </c>
      <c r="F79" s="184" t="str">
        <f>IF(B79="","",VLOOKUP(B79,'Passo 04'!C:P,6,0))</f>
        <v/>
      </c>
      <c r="G79" s="185" t="str">
        <f>IF(B79="","",VLOOKUP(B79,'Passo 04'!C:P,10,0))</f>
        <v/>
      </c>
      <c r="H79" s="186" t="str">
        <f>IF(B79="","",VLOOKUP(B79,'Passo 04'!C:P,14,0))</f>
        <v/>
      </c>
      <c r="I79" s="45"/>
      <c r="J79" s="187" t="str">
        <f>IFERROR(VLOOKUP(D79,Apoio!$V$26:$Z$46,4,0),"-")</f>
        <v>-</v>
      </c>
      <c r="K79" s="188" t="str">
        <f>IFERROR(VLOOKUP(J79,Apoio!$V$4:$AB$9,MATCH(H79,Apoio!$V$4:$AB$4,0),0),"-")</f>
        <v>-</v>
      </c>
      <c r="L79" s="45"/>
      <c r="M79" s="189"/>
      <c r="N79" s="179"/>
    </row>
    <row r="80" spans="1:14" ht="75" customHeight="1">
      <c r="A80" s="139"/>
      <c r="B80" s="190"/>
      <c r="C80" s="191" t="str">
        <f>IF(B80="","",VLOOKUP(B80,'Passo 02 e 03'!F:M,3,0))</f>
        <v/>
      </c>
      <c r="D80" s="191" t="str">
        <f>IF(B80="","",VLOOKUP(B80,'Passo 02 e 03'!F:M,5,0))</f>
        <v/>
      </c>
      <c r="E80" s="191" t="str">
        <f>IF(B80="","",VLOOKUP(B80,'Passo 05.1'!C:Q,6,0))</f>
        <v/>
      </c>
      <c r="F80" s="191" t="str">
        <f>IF(B80="","",VLOOKUP(B80,'Passo 04'!C:P,6,0))</f>
        <v/>
      </c>
      <c r="G80" s="192" t="str">
        <f>IF(B80="","",VLOOKUP(B80,'Passo 04'!C:P,10,0))</f>
        <v/>
      </c>
      <c r="H80" s="193" t="str">
        <f>IF(B80="","",VLOOKUP(B80,'Passo 04'!C:P,14,0))</f>
        <v/>
      </c>
      <c r="I80" s="45"/>
      <c r="J80" s="194" t="str">
        <f>IFERROR(VLOOKUP(D80,Apoio!$V$26:$Z$46,4,0),"-")</f>
        <v>-</v>
      </c>
      <c r="K80" s="195" t="str">
        <f>IFERROR(VLOOKUP(J80,Apoio!$V$4:$AB$9,MATCH(H80,Apoio!$V$4:$AB$4,0),0),"-")</f>
        <v>-</v>
      </c>
      <c r="L80" s="45"/>
      <c r="M80" s="189"/>
      <c r="N80" s="179"/>
    </row>
    <row r="81" spans="1:14" ht="75" customHeight="1">
      <c r="A81" s="139"/>
      <c r="B81" s="190"/>
      <c r="C81" s="184" t="str">
        <f>IF(B81="","",VLOOKUP(B81,'Passo 02 e 03'!F:M,3,0))</f>
        <v/>
      </c>
      <c r="D81" s="184" t="str">
        <f>IF(B81="","",VLOOKUP(B81,'Passo 02 e 03'!F:M,5,0))</f>
        <v/>
      </c>
      <c r="E81" s="184" t="str">
        <f>IF(B81="","",VLOOKUP(B81,'Passo 05.1'!C:Q,6,0))</f>
        <v/>
      </c>
      <c r="F81" s="184" t="str">
        <f>IF(B81="","",VLOOKUP(B81,'Passo 04'!C:P,6,0))</f>
        <v/>
      </c>
      <c r="G81" s="185" t="str">
        <f>IF(B81="","",VLOOKUP(B81,'Passo 04'!C:P,10,0))</f>
        <v/>
      </c>
      <c r="H81" s="186" t="str">
        <f>IF(B81="","",VLOOKUP(B81,'Passo 04'!C:P,14,0))</f>
        <v/>
      </c>
      <c r="I81" s="45"/>
      <c r="J81" s="187" t="str">
        <f>IFERROR(VLOOKUP(D81,Apoio!$V$26:$Z$46,4,0),"-")</f>
        <v>-</v>
      </c>
      <c r="K81" s="188" t="str">
        <f>IFERROR(VLOOKUP(J81,Apoio!$V$4:$AB$9,MATCH(H81,Apoio!$V$4:$AB$4,0),0),"-")</f>
        <v>-</v>
      </c>
      <c r="L81" s="45"/>
      <c r="M81" s="189"/>
      <c r="N81" s="179"/>
    </row>
    <row r="82" spans="1:14" ht="75" customHeight="1">
      <c r="A82" s="139"/>
      <c r="B82" s="183"/>
      <c r="C82" s="191" t="str">
        <f>IF(B82="","",VLOOKUP(B82,'Passo 02 e 03'!F:M,3,0))</f>
        <v/>
      </c>
      <c r="D82" s="191" t="str">
        <f>IF(B82="","",VLOOKUP(B82,'Passo 02 e 03'!F:M,5,0))</f>
        <v/>
      </c>
      <c r="E82" s="191" t="str">
        <f>IF(B82="","",VLOOKUP(B82,'Passo 05.1'!C:Q,6,0))</f>
        <v/>
      </c>
      <c r="F82" s="191" t="str">
        <f>IF(B82="","",VLOOKUP(B82,'Passo 04'!C:P,6,0))</f>
        <v/>
      </c>
      <c r="G82" s="192" t="str">
        <f>IF(B82="","",VLOOKUP(B82,'Passo 04'!C:P,10,0))</f>
        <v/>
      </c>
      <c r="H82" s="193" t="str">
        <f>IF(B82="","",VLOOKUP(B82,'Passo 04'!C:P,14,0))</f>
        <v/>
      </c>
      <c r="I82" s="45"/>
      <c r="J82" s="194" t="str">
        <f>IFERROR(VLOOKUP(D82,Apoio!$V$26:$Z$46,4,0),"-")</f>
        <v>-</v>
      </c>
      <c r="K82" s="195" t="str">
        <f>IFERROR(VLOOKUP(J82,Apoio!$V$4:$AB$9,MATCH(H82,Apoio!$V$4:$AB$4,0),0),"-")</f>
        <v>-</v>
      </c>
      <c r="L82" s="45"/>
      <c r="M82" s="189"/>
      <c r="N82" s="179"/>
    </row>
    <row r="83" spans="1:14" ht="75" customHeight="1">
      <c r="A83" s="139"/>
      <c r="B83" s="183"/>
      <c r="C83" s="184" t="str">
        <f>IF(B83="","",VLOOKUP(B83,'Passo 02 e 03'!F:M,3,0))</f>
        <v/>
      </c>
      <c r="D83" s="184" t="str">
        <f>IF(B83="","",VLOOKUP(B83,'Passo 02 e 03'!F:M,5,0))</f>
        <v/>
      </c>
      <c r="E83" s="184" t="str">
        <f>IF(B83="","",VLOOKUP(B83,'Passo 05.1'!C:Q,6,0))</f>
        <v/>
      </c>
      <c r="F83" s="184" t="str">
        <f>IF(B83="","",VLOOKUP(B83,'Passo 04'!C:P,6,0))</f>
        <v/>
      </c>
      <c r="G83" s="185" t="str">
        <f>IF(B83="","",VLOOKUP(B83,'Passo 04'!C:P,10,0))</f>
        <v/>
      </c>
      <c r="H83" s="186" t="str">
        <f>IF(B83="","",VLOOKUP(B83,'Passo 04'!C:P,14,0))</f>
        <v/>
      </c>
      <c r="I83" s="45"/>
      <c r="J83" s="187" t="str">
        <f>IFERROR(VLOOKUP(D83,Apoio!$V$26:$Z$46,4,0),"-")</f>
        <v>-</v>
      </c>
      <c r="K83" s="188" t="str">
        <f>IFERROR(VLOOKUP(J83,Apoio!$V$4:$AB$9,MATCH(H83,Apoio!$V$4:$AB$4,0),0),"-")</f>
        <v>-</v>
      </c>
      <c r="L83" s="45"/>
      <c r="M83" s="189"/>
      <c r="N83" s="179"/>
    </row>
    <row r="84" spans="1:14" ht="75" customHeight="1">
      <c r="A84" s="139"/>
      <c r="B84" s="190"/>
      <c r="C84" s="191" t="str">
        <f>IF(B84="","",VLOOKUP(B84,'Passo 02 e 03'!F:M,3,0))</f>
        <v/>
      </c>
      <c r="D84" s="191" t="str">
        <f>IF(B84="","",VLOOKUP(B84,'Passo 02 e 03'!F:M,5,0))</f>
        <v/>
      </c>
      <c r="E84" s="191" t="str">
        <f>IF(B84="","",VLOOKUP(B84,'Passo 05.1'!C:Q,6,0))</f>
        <v/>
      </c>
      <c r="F84" s="191" t="str">
        <f>IF(B84="","",VLOOKUP(B84,'Passo 04'!C:P,6,0))</f>
        <v/>
      </c>
      <c r="G84" s="192" t="str">
        <f>IF(B84="","",VLOOKUP(B84,'Passo 04'!C:P,10,0))</f>
        <v/>
      </c>
      <c r="H84" s="193" t="str">
        <f>IF(B84="","",VLOOKUP(B84,'Passo 04'!C:P,14,0))</f>
        <v/>
      </c>
      <c r="I84" s="45"/>
      <c r="J84" s="194" t="str">
        <f>IFERROR(VLOOKUP(D84,Apoio!$V$26:$Z$46,4,0),"-")</f>
        <v>-</v>
      </c>
      <c r="K84" s="195" t="str">
        <f>IFERROR(VLOOKUP(J84,Apoio!$V$4:$AB$9,MATCH(H84,Apoio!$V$4:$AB$4,0),0),"-")</f>
        <v>-</v>
      </c>
      <c r="L84" s="45"/>
      <c r="M84" s="189"/>
      <c r="N84" s="179"/>
    </row>
    <row r="85" spans="1:14" ht="75" customHeight="1">
      <c r="A85" s="139"/>
      <c r="B85" s="183"/>
      <c r="C85" s="184" t="str">
        <f>IF(B85="","",VLOOKUP(B85,'Passo 02 e 03'!F:M,3,0))</f>
        <v/>
      </c>
      <c r="D85" s="184" t="str">
        <f>IF(B85="","",VLOOKUP(B85,'Passo 02 e 03'!F:M,5,0))</f>
        <v/>
      </c>
      <c r="E85" s="184" t="str">
        <f>IF(B85="","",VLOOKUP(B85,'Passo 05.1'!C:Q,6,0))</f>
        <v/>
      </c>
      <c r="F85" s="184" t="str">
        <f>IF(B85="","",VLOOKUP(B85,'Passo 04'!C:P,6,0))</f>
        <v/>
      </c>
      <c r="G85" s="185" t="str">
        <f>IF(B85="","",VLOOKUP(B85,'Passo 04'!C:P,10,0))</f>
        <v/>
      </c>
      <c r="H85" s="186" t="str">
        <f>IF(B85="","",VLOOKUP(B85,'Passo 04'!C:P,14,0))</f>
        <v/>
      </c>
      <c r="I85" s="45"/>
      <c r="J85" s="187" t="str">
        <f>IFERROR(VLOOKUP(D85,Apoio!$V$26:$Z$46,4,0),"-")</f>
        <v>-</v>
      </c>
      <c r="K85" s="188" t="str">
        <f>IFERROR(VLOOKUP(J85,Apoio!$V$4:$AB$9,MATCH(H85,Apoio!$V$4:$AB$4,0),0),"-")</f>
        <v>-</v>
      </c>
      <c r="L85" s="45"/>
      <c r="M85" s="189"/>
      <c r="N85" s="179"/>
    </row>
    <row r="86" spans="1:14" ht="75" customHeight="1">
      <c r="A86" s="139"/>
      <c r="B86" s="190"/>
      <c r="C86" s="191" t="str">
        <f>IF(B86="","",VLOOKUP(B86,'Passo 02 e 03'!F:M,3,0))</f>
        <v/>
      </c>
      <c r="D86" s="191" t="str">
        <f>IF(B86="","",VLOOKUP(B86,'Passo 02 e 03'!F:M,5,0))</f>
        <v/>
      </c>
      <c r="E86" s="191" t="str">
        <f>IF(B86="","",VLOOKUP(B86,'Passo 05.1'!C:Q,6,0))</f>
        <v/>
      </c>
      <c r="F86" s="191" t="str">
        <f>IF(B86="","",VLOOKUP(B86,'Passo 04'!C:P,6,0))</f>
        <v/>
      </c>
      <c r="G86" s="192" t="str">
        <f>IF(B86="","",VLOOKUP(B86,'Passo 04'!C:P,10,0))</f>
        <v/>
      </c>
      <c r="H86" s="193" t="str">
        <f>IF(B86="","",VLOOKUP(B86,'Passo 04'!C:P,14,0))</f>
        <v/>
      </c>
      <c r="I86" s="45"/>
      <c r="J86" s="194" t="str">
        <f>IFERROR(VLOOKUP(D86,Apoio!$V$26:$Z$46,4,0),"-")</f>
        <v>-</v>
      </c>
      <c r="K86" s="195" t="str">
        <f>IFERROR(VLOOKUP(J86,Apoio!$V$4:$AB$9,MATCH(H86,Apoio!$V$4:$AB$4,0),0),"-")</f>
        <v>-</v>
      </c>
      <c r="L86" s="45"/>
      <c r="M86" s="189"/>
      <c r="N86" s="179"/>
    </row>
    <row r="87" spans="1:14" ht="75" customHeight="1">
      <c r="A87" s="139"/>
      <c r="B87" s="190"/>
      <c r="C87" s="184" t="str">
        <f>IF(B87="","",VLOOKUP(B87,'Passo 02 e 03'!F:M,3,0))</f>
        <v/>
      </c>
      <c r="D87" s="184" t="str">
        <f>IF(B87="","",VLOOKUP(B87,'Passo 02 e 03'!F:M,5,0))</f>
        <v/>
      </c>
      <c r="E87" s="184" t="str">
        <f>IF(B87="","",VLOOKUP(B87,'Passo 05.1'!C:Q,6,0))</f>
        <v/>
      </c>
      <c r="F87" s="184" t="str">
        <f>IF(B87="","",VLOOKUP(B87,'Passo 04'!C:P,6,0))</f>
        <v/>
      </c>
      <c r="G87" s="185" t="str">
        <f>IF(B87="","",VLOOKUP(B87,'Passo 04'!C:P,10,0))</f>
        <v/>
      </c>
      <c r="H87" s="186" t="str">
        <f>IF(B87="","",VLOOKUP(B87,'Passo 04'!C:P,14,0))</f>
        <v/>
      </c>
      <c r="I87" s="45"/>
      <c r="J87" s="187" t="str">
        <f>IFERROR(VLOOKUP(D87,Apoio!$V$26:$Z$46,4,0),"-")</f>
        <v>-</v>
      </c>
      <c r="K87" s="188" t="str">
        <f>IFERROR(VLOOKUP(J87,Apoio!$V$4:$AB$9,MATCH(H87,Apoio!$V$4:$AB$4,0),0),"-")</f>
        <v>-</v>
      </c>
      <c r="L87" s="45"/>
      <c r="M87" s="189"/>
      <c r="N87" s="179"/>
    </row>
    <row r="88" spans="1:14" ht="75" customHeight="1">
      <c r="A88" s="139"/>
      <c r="B88" s="183"/>
      <c r="C88" s="191" t="str">
        <f>IF(B88="","",VLOOKUP(B88,'Passo 02 e 03'!F:M,3,0))</f>
        <v/>
      </c>
      <c r="D88" s="191" t="str">
        <f>IF(B88="","",VLOOKUP(B88,'Passo 02 e 03'!F:M,5,0))</f>
        <v/>
      </c>
      <c r="E88" s="191" t="str">
        <f>IF(B88="","",VLOOKUP(B88,'Passo 05.1'!C:Q,6,0))</f>
        <v/>
      </c>
      <c r="F88" s="191" t="str">
        <f>IF(B88="","",VLOOKUP(B88,'Passo 04'!C:P,6,0))</f>
        <v/>
      </c>
      <c r="G88" s="192" t="str">
        <f>IF(B88="","",VLOOKUP(B88,'Passo 04'!C:P,10,0))</f>
        <v/>
      </c>
      <c r="H88" s="193" t="str">
        <f>IF(B88="","",VLOOKUP(B88,'Passo 04'!C:P,14,0))</f>
        <v/>
      </c>
      <c r="I88" s="45"/>
      <c r="J88" s="194" t="str">
        <f>IFERROR(VLOOKUP(D88,Apoio!$V$26:$Z$46,4,0),"-")</f>
        <v>-</v>
      </c>
      <c r="K88" s="195" t="str">
        <f>IFERROR(VLOOKUP(J88,Apoio!$V$4:$AB$9,MATCH(H88,Apoio!$V$4:$AB$4,0),0),"-")</f>
        <v>-</v>
      </c>
      <c r="L88" s="45"/>
      <c r="M88" s="189"/>
      <c r="N88" s="179"/>
    </row>
    <row r="89" spans="1:14" ht="75" customHeight="1">
      <c r="A89" s="139"/>
      <c r="B89" s="183"/>
      <c r="C89" s="184" t="str">
        <f>IF(B89="","",VLOOKUP(B89,'Passo 02 e 03'!F:M,3,0))</f>
        <v/>
      </c>
      <c r="D89" s="184" t="str">
        <f>IF(B89="","",VLOOKUP(B89,'Passo 02 e 03'!F:M,5,0))</f>
        <v/>
      </c>
      <c r="E89" s="184" t="str">
        <f>IF(B89="","",VLOOKUP(B89,'Passo 05.1'!C:Q,6,0))</f>
        <v/>
      </c>
      <c r="F89" s="184" t="str">
        <f>IF(B89="","",VLOOKUP(B89,'Passo 04'!C:P,6,0))</f>
        <v/>
      </c>
      <c r="G89" s="185" t="str">
        <f>IF(B89="","",VLOOKUP(B89,'Passo 04'!C:P,10,0))</f>
        <v/>
      </c>
      <c r="H89" s="186" t="str">
        <f>IF(B89="","",VLOOKUP(B89,'Passo 04'!C:P,14,0))</f>
        <v/>
      </c>
      <c r="I89" s="45"/>
      <c r="J89" s="187" t="str">
        <f>IFERROR(VLOOKUP(D89,Apoio!$V$26:$Z$46,4,0),"-")</f>
        <v>-</v>
      </c>
      <c r="K89" s="188" t="str">
        <f>IFERROR(VLOOKUP(J89,Apoio!$V$4:$AB$9,MATCH(H89,Apoio!$V$4:$AB$4,0),0),"-")</f>
        <v>-</v>
      </c>
      <c r="L89" s="45"/>
      <c r="M89" s="189"/>
      <c r="N89" s="179"/>
    </row>
    <row r="90" spans="1:14" ht="75" customHeight="1">
      <c r="A90" s="139"/>
      <c r="B90" s="190"/>
      <c r="C90" s="191" t="str">
        <f>IF(B90="","",VLOOKUP(B90,'Passo 02 e 03'!F:M,3,0))</f>
        <v/>
      </c>
      <c r="D90" s="191" t="str">
        <f>IF(B90="","",VLOOKUP(B90,'Passo 02 e 03'!F:M,5,0))</f>
        <v/>
      </c>
      <c r="E90" s="191" t="str">
        <f>IF(B90="","",VLOOKUP(B90,'Passo 05.1'!C:Q,6,0))</f>
        <v/>
      </c>
      <c r="F90" s="191" t="str">
        <f>IF(B90="","",VLOOKUP(B90,'Passo 04'!C:P,6,0))</f>
        <v/>
      </c>
      <c r="G90" s="192" t="str">
        <f>IF(B90="","",VLOOKUP(B90,'Passo 04'!C:P,10,0))</f>
        <v/>
      </c>
      <c r="H90" s="193" t="str">
        <f>IF(B90="","",VLOOKUP(B90,'Passo 04'!C:P,14,0))</f>
        <v/>
      </c>
      <c r="I90" s="45"/>
      <c r="J90" s="194" t="str">
        <f>IFERROR(VLOOKUP(D90,Apoio!$V$26:$Z$46,4,0),"-")</f>
        <v>-</v>
      </c>
      <c r="K90" s="195" t="str">
        <f>IFERROR(VLOOKUP(J90,Apoio!$V$4:$AB$9,MATCH(H90,Apoio!$V$4:$AB$4,0),0),"-")</f>
        <v>-</v>
      </c>
      <c r="L90" s="45"/>
      <c r="M90" s="189"/>
      <c r="N90" s="179"/>
    </row>
    <row r="91" spans="1:14" ht="75" customHeight="1">
      <c r="A91" s="139"/>
      <c r="B91" s="183"/>
      <c r="C91" s="184" t="str">
        <f>IF(B91="","",VLOOKUP(B91,'Passo 02 e 03'!F:M,3,0))</f>
        <v/>
      </c>
      <c r="D91" s="184" t="str">
        <f>IF(B91="","",VLOOKUP(B91,'Passo 02 e 03'!F:M,5,0))</f>
        <v/>
      </c>
      <c r="E91" s="184" t="str">
        <f>IF(B91="","",VLOOKUP(B91,'Passo 05.1'!C:Q,6,0))</f>
        <v/>
      </c>
      <c r="F91" s="184" t="str">
        <f>IF(B91="","",VLOOKUP(B91,'Passo 04'!C:P,6,0))</f>
        <v/>
      </c>
      <c r="G91" s="185" t="str">
        <f>IF(B91="","",VLOOKUP(B91,'Passo 04'!C:P,10,0))</f>
        <v/>
      </c>
      <c r="H91" s="186" t="str">
        <f>IF(B91="","",VLOOKUP(B91,'Passo 04'!C:P,14,0))</f>
        <v/>
      </c>
      <c r="I91" s="45"/>
      <c r="J91" s="187" t="str">
        <f>IFERROR(VLOOKUP(D91,Apoio!$V$26:$Z$46,4,0),"-")</f>
        <v>-</v>
      </c>
      <c r="K91" s="188" t="str">
        <f>IFERROR(VLOOKUP(J91,Apoio!$V$4:$AB$9,MATCH(H91,Apoio!$V$4:$AB$4,0),0),"-")</f>
        <v>-</v>
      </c>
      <c r="L91" s="45"/>
      <c r="M91" s="189"/>
      <c r="N91" s="179"/>
    </row>
    <row r="92" spans="1:14" ht="75" customHeight="1">
      <c r="A92" s="139"/>
      <c r="B92" s="190"/>
      <c r="C92" s="191" t="str">
        <f>IF(B92="","",VLOOKUP(B92,'Passo 02 e 03'!F:M,3,0))</f>
        <v/>
      </c>
      <c r="D92" s="191" t="str">
        <f>IF(B92="","",VLOOKUP(B92,'Passo 02 e 03'!F:M,5,0))</f>
        <v/>
      </c>
      <c r="E92" s="191" t="str">
        <f>IF(B92="","",VLOOKUP(B92,'Passo 05.1'!C:Q,6,0))</f>
        <v/>
      </c>
      <c r="F92" s="191" t="str">
        <f>IF(B92="","",VLOOKUP(B92,'Passo 04'!C:P,6,0))</f>
        <v/>
      </c>
      <c r="G92" s="192" t="str">
        <f>IF(B92="","",VLOOKUP(B92,'Passo 04'!C:P,10,0))</f>
        <v/>
      </c>
      <c r="H92" s="193" t="str">
        <f>IF(B92="","",VLOOKUP(B92,'Passo 04'!C:P,14,0))</f>
        <v/>
      </c>
      <c r="I92" s="45"/>
      <c r="J92" s="194" t="str">
        <f>IFERROR(VLOOKUP(D92,Apoio!$V$26:$Z$46,4,0),"-")</f>
        <v>-</v>
      </c>
      <c r="K92" s="195" t="str">
        <f>IFERROR(VLOOKUP(J92,Apoio!$V$4:$AB$9,MATCH(H92,Apoio!$V$4:$AB$4,0),0),"-")</f>
        <v>-</v>
      </c>
      <c r="L92" s="45"/>
      <c r="M92" s="189"/>
      <c r="N92" s="179"/>
    </row>
    <row r="93" spans="1:14" ht="75" customHeight="1">
      <c r="A93" s="139"/>
      <c r="B93" s="190"/>
      <c r="C93" s="184" t="str">
        <f>IF(B93="","",VLOOKUP(B93,'Passo 02 e 03'!F:M,3,0))</f>
        <v/>
      </c>
      <c r="D93" s="184" t="str">
        <f>IF(B93="","",VLOOKUP(B93,'Passo 02 e 03'!F:M,5,0))</f>
        <v/>
      </c>
      <c r="E93" s="184" t="str">
        <f>IF(B93="","",VLOOKUP(B93,'Passo 05.1'!C:Q,6,0))</f>
        <v/>
      </c>
      <c r="F93" s="184" t="str">
        <f>IF(B93="","",VLOOKUP(B93,'Passo 04'!C:P,6,0))</f>
        <v/>
      </c>
      <c r="G93" s="185" t="str">
        <f>IF(B93="","",VLOOKUP(B93,'Passo 04'!C:P,10,0))</f>
        <v/>
      </c>
      <c r="H93" s="186" t="str">
        <f>IF(B93="","",VLOOKUP(B93,'Passo 04'!C:P,14,0))</f>
        <v/>
      </c>
      <c r="I93" s="45"/>
      <c r="J93" s="187" t="str">
        <f>IFERROR(VLOOKUP(D93,Apoio!$V$26:$Z$46,4,0),"-")</f>
        <v>-</v>
      </c>
      <c r="K93" s="188" t="str">
        <f>IFERROR(VLOOKUP(J93,Apoio!$V$4:$AB$9,MATCH(H93,Apoio!$V$4:$AB$4,0),0),"-")</f>
        <v>-</v>
      </c>
      <c r="L93" s="45"/>
      <c r="M93" s="189"/>
      <c r="N93" s="179"/>
    </row>
    <row r="94" spans="1:14" ht="75" customHeight="1">
      <c r="A94" s="139"/>
      <c r="B94" s="190"/>
      <c r="C94" s="191" t="str">
        <f>IF(B94="","",VLOOKUP(B94,'Passo 02 e 03'!F:M,3,0))</f>
        <v/>
      </c>
      <c r="D94" s="191" t="str">
        <f>IF(B94="","",VLOOKUP(B94,'Passo 02 e 03'!F:M,5,0))</f>
        <v/>
      </c>
      <c r="E94" s="191" t="str">
        <f>IF(B94="","",VLOOKUP(B94,'Passo 05.1'!C:Q,6,0))</f>
        <v/>
      </c>
      <c r="F94" s="191" t="str">
        <f>IF(B94="","",VLOOKUP(B94,'Passo 04'!C:P,6,0))</f>
        <v/>
      </c>
      <c r="G94" s="192" t="str">
        <f>IF(B94="","",VLOOKUP(B94,'Passo 04'!C:P,10,0))</f>
        <v/>
      </c>
      <c r="H94" s="193" t="str">
        <f>IF(B94="","",VLOOKUP(B94,'Passo 04'!C:P,14,0))</f>
        <v/>
      </c>
      <c r="I94" s="45"/>
      <c r="J94" s="194" t="str">
        <f>IFERROR(VLOOKUP(D94,Apoio!$V$26:$Z$46,4,0),"-")</f>
        <v>-</v>
      </c>
      <c r="K94" s="195" t="str">
        <f>IFERROR(VLOOKUP(J94,Apoio!$V$4:$AB$9,MATCH(H94,Apoio!$V$4:$AB$4,0),0),"-")</f>
        <v>-</v>
      </c>
      <c r="L94" s="45"/>
      <c r="M94" s="189"/>
      <c r="N94" s="179"/>
    </row>
    <row r="95" spans="1:14" ht="75" customHeight="1">
      <c r="A95" s="139"/>
      <c r="B95" s="183"/>
      <c r="C95" s="184" t="str">
        <f>IF(B95="","",VLOOKUP(B95,'Passo 02 e 03'!F:M,3,0))</f>
        <v/>
      </c>
      <c r="D95" s="184" t="str">
        <f>IF(B95="","",VLOOKUP(B95,'Passo 02 e 03'!F:M,5,0))</f>
        <v/>
      </c>
      <c r="E95" s="184" t="str">
        <f>IF(B95="","",VLOOKUP(B95,'Passo 05.1'!C:Q,6,0))</f>
        <v/>
      </c>
      <c r="F95" s="184" t="str">
        <f>IF(B95="","",VLOOKUP(B95,'Passo 04'!C:P,6,0))</f>
        <v/>
      </c>
      <c r="G95" s="185" t="str">
        <f>IF(B95="","",VLOOKUP(B95,'Passo 04'!C:P,10,0))</f>
        <v/>
      </c>
      <c r="H95" s="186" t="str">
        <f>IF(B95="","",VLOOKUP(B95,'Passo 04'!C:P,14,0))</f>
        <v/>
      </c>
      <c r="I95" s="45"/>
      <c r="J95" s="187" t="str">
        <f>IFERROR(VLOOKUP(D95,Apoio!$V$26:$Z$46,4,0),"-")</f>
        <v>-</v>
      </c>
      <c r="K95" s="188" t="str">
        <f>IFERROR(VLOOKUP(J95,Apoio!$V$4:$AB$9,MATCH(H95,Apoio!$V$4:$AB$4,0),0),"-")</f>
        <v>-</v>
      </c>
      <c r="L95" s="45"/>
      <c r="M95" s="189"/>
      <c r="N95" s="179"/>
    </row>
    <row r="96" spans="1:14" ht="75" customHeight="1">
      <c r="A96" s="139"/>
      <c r="B96" s="183"/>
      <c r="C96" s="191" t="str">
        <f>IF(B96="","",VLOOKUP(B96,'Passo 02 e 03'!F:M,3,0))</f>
        <v/>
      </c>
      <c r="D96" s="191" t="str">
        <f>IF(B96="","",VLOOKUP(B96,'Passo 02 e 03'!F:M,5,0))</f>
        <v/>
      </c>
      <c r="E96" s="191" t="str">
        <f>IF(B96="","",VLOOKUP(B96,'Passo 05.1'!C:Q,6,0))</f>
        <v/>
      </c>
      <c r="F96" s="191" t="str">
        <f>IF(B96="","",VLOOKUP(B96,'Passo 04'!C:P,6,0))</f>
        <v/>
      </c>
      <c r="G96" s="192" t="str">
        <f>IF(B96="","",VLOOKUP(B96,'Passo 04'!C:P,10,0))</f>
        <v/>
      </c>
      <c r="H96" s="193" t="str">
        <f>IF(B96="","",VLOOKUP(B96,'Passo 04'!C:P,14,0))</f>
        <v/>
      </c>
      <c r="I96" s="45"/>
      <c r="J96" s="194" t="str">
        <f>IFERROR(VLOOKUP(D96,Apoio!$V$26:$Z$46,4,0),"-")</f>
        <v>-</v>
      </c>
      <c r="K96" s="195" t="str">
        <f>IFERROR(VLOOKUP(J96,Apoio!$V$4:$AB$9,MATCH(H96,Apoio!$V$4:$AB$4,0),0),"-")</f>
        <v>-</v>
      </c>
      <c r="L96" s="45"/>
      <c r="M96" s="189"/>
      <c r="N96" s="179"/>
    </row>
    <row r="97" spans="1:14" ht="75" customHeight="1">
      <c r="A97" s="139"/>
      <c r="B97" s="190"/>
      <c r="C97" s="184" t="str">
        <f>IF(B97="","",VLOOKUP(B97,'Passo 02 e 03'!F:M,3,0))</f>
        <v/>
      </c>
      <c r="D97" s="184" t="str">
        <f>IF(B97="","",VLOOKUP(B97,'Passo 02 e 03'!F:M,5,0))</f>
        <v/>
      </c>
      <c r="E97" s="184" t="str">
        <f>IF(B97="","",VLOOKUP(B97,'Passo 05.1'!C:Q,6,0))</f>
        <v/>
      </c>
      <c r="F97" s="184" t="str">
        <f>IF(B97="","",VLOOKUP(B97,'Passo 04'!C:P,6,0))</f>
        <v/>
      </c>
      <c r="G97" s="185" t="str">
        <f>IF(B97="","",VLOOKUP(B97,'Passo 04'!C:P,10,0))</f>
        <v/>
      </c>
      <c r="H97" s="186" t="str">
        <f>IF(B97="","",VLOOKUP(B97,'Passo 04'!C:P,14,0))</f>
        <v/>
      </c>
      <c r="I97" s="45"/>
      <c r="J97" s="187" t="str">
        <f>IFERROR(VLOOKUP(D97,Apoio!$V$26:$Z$46,4,0),"-")</f>
        <v>-</v>
      </c>
      <c r="K97" s="188" t="str">
        <f>IFERROR(VLOOKUP(J97,Apoio!$V$4:$AB$9,MATCH(H97,Apoio!$V$4:$AB$4,0),0),"-")</f>
        <v>-</v>
      </c>
      <c r="L97" s="45"/>
      <c r="M97" s="189"/>
      <c r="N97" s="179"/>
    </row>
    <row r="98" spans="1:14" ht="75" customHeight="1">
      <c r="A98" s="139"/>
      <c r="B98" s="183"/>
      <c r="C98" s="191" t="str">
        <f>IF(B98="","",VLOOKUP(B98,'Passo 02 e 03'!F:M,3,0))</f>
        <v/>
      </c>
      <c r="D98" s="191" t="str">
        <f>IF(B98="","",VLOOKUP(B98,'Passo 02 e 03'!F:M,5,0))</f>
        <v/>
      </c>
      <c r="E98" s="191" t="str">
        <f>IF(B98="","",VLOOKUP(B98,'Passo 05.1'!C:Q,6,0))</f>
        <v/>
      </c>
      <c r="F98" s="191" t="str">
        <f>IF(B98="","",VLOOKUP(B98,'Passo 04'!C:P,6,0))</f>
        <v/>
      </c>
      <c r="G98" s="192" t="str">
        <f>IF(B98="","",VLOOKUP(B98,'Passo 04'!C:P,10,0))</f>
        <v/>
      </c>
      <c r="H98" s="193" t="str">
        <f>IF(B98="","",VLOOKUP(B98,'Passo 04'!C:P,14,0))</f>
        <v/>
      </c>
      <c r="I98" s="45"/>
      <c r="J98" s="194" t="str">
        <f>IFERROR(VLOOKUP(D98,Apoio!$V$26:$Z$46,4,0),"-")</f>
        <v>-</v>
      </c>
      <c r="K98" s="195" t="str">
        <f>IFERROR(VLOOKUP(J98,Apoio!$V$4:$AB$9,MATCH(H98,Apoio!$V$4:$AB$4,0),0),"-")</f>
        <v>-</v>
      </c>
      <c r="L98" s="45"/>
      <c r="M98" s="189"/>
      <c r="N98" s="179"/>
    </row>
    <row r="99" spans="1:14" ht="75" customHeight="1">
      <c r="A99" s="139"/>
      <c r="B99" s="190"/>
      <c r="C99" s="184" t="str">
        <f>IF(B99="","",VLOOKUP(B99,'Passo 02 e 03'!F:M,3,0))</f>
        <v/>
      </c>
      <c r="D99" s="184" t="str">
        <f>IF(B99="","",VLOOKUP(B99,'Passo 02 e 03'!F:M,5,0))</f>
        <v/>
      </c>
      <c r="E99" s="184" t="str">
        <f>IF(B99="","",VLOOKUP(B99,'Passo 05.1'!C:Q,6,0))</f>
        <v/>
      </c>
      <c r="F99" s="184" t="str">
        <f>IF(B99="","",VLOOKUP(B99,'Passo 04'!C:P,6,0))</f>
        <v/>
      </c>
      <c r="G99" s="185" t="str">
        <f>IF(B99="","",VLOOKUP(B99,'Passo 04'!C:P,10,0))</f>
        <v/>
      </c>
      <c r="H99" s="186" t="str">
        <f>IF(B99="","",VLOOKUP(B99,'Passo 04'!C:P,14,0))</f>
        <v/>
      </c>
      <c r="I99" s="45"/>
      <c r="J99" s="187" t="str">
        <f>IFERROR(VLOOKUP(D99,Apoio!$V$26:$Z$46,4,0),"-")</f>
        <v>-</v>
      </c>
      <c r="K99" s="188" t="str">
        <f>IFERROR(VLOOKUP(J99,Apoio!$V$4:$AB$9,MATCH(H99,Apoio!$V$4:$AB$4,0),0),"-")</f>
        <v>-</v>
      </c>
      <c r="L99" s="45"/>
      <c r="M99" s="189"/>
      <c r="N99" s="179"/>
    </row>
    <row r="100" spans="1:14" ht="75" customHeight="1">
      <c r="A100" s="139"/>
      <c r="B100" s="190"/>
      <c r="C100" s="191" t="str">
        <f>IF(B100="","",VLOOKUP(B100,'Passo 02 e 03'!F:M,3,0))</f>
        <v/>
      </c>
      <c r="D100" s="191" t="str">
        <f>IF(B100="","",VLOOKUP(B100,'Passo 02 e 03'!F:M,5,0))</f>
        <v/>
      </c>
      <c r="E100" s="191" t="str">
        <f>IF(B100="","",VLOOKUP(B100,'Passo 05.1'!C:Q,6,0))</f>
        <v/>
      </c>
      <c r="F100" s="191" t="str">
        <f>IF(B100="","",VLOOKUP(B100,'Passo 04'!C:P,6,0))</f>
        <v/>
      </c>
      <c r="G100" s="192" t="str">
        <f>IF(B100="","",VLOOKUP(B100,'Passo 04'!C:P,10,0))</f>
        <v/>
      </c>
      <c r="H100" s="193" t="str">
        <f>IF(B100="","",VLOOKUP(B100,'Passo 04'!C:P,14,0))</f>
        <v/>
      </c>
      <c r="I100" s="45"/>
      <c r="J100" s="194" t="str">
        <f>IFERROR(VLOOKUP(D100,Apoio!$V$26:$Z$46,4,0),"-")</f>
        <v>-</v>
      </c>
      <c r="K100" s="195" t="str">
        <f>IFERROR(VLOOKUP(J100,Apoio!$V$4:$AB$9,MATCH(H100,Apoio!$V$4:$AB$4,0),0),"-")</f>
        <v>-</v>
      </c>
      <c r="L100" s="45"/>
      <c r="M100" s="189"/>
      <c r="N100" s="179"/>
    </row>
    <row r="101" spans="1:14" ht="75" customHeight="1">
      <c r="A101" s="139"/>
      <c r="B101" s="183"/>
      <c r="C101" s="184" t="str">
        <f>IF(B101="","",VLOOKUP(B101,'Passo 02 e 03'!F:M,3,0))</f>
        <v/>
      </c>
      <c r="D101" s="184" t="str">
        <f>IF(B101="","",VLOOKUP(B101,'Passo 02 e 03'!F:M,5,0))</f>
        <v/>
      </c>
      <c r="E101" s="184" t="str">
        <f>IF(B101="","",VLOOKUP(B101,'Passo 05.1'!C:Q,6,0))</f>
        <v/>
      </c>
      <c r="F101" s="184" t="str">
        <f>IF(B101="","",VLOOKUP(B101,'Passo 04'!C:P,6,0))</f>
        <v/>
      </c>
      <c r="G101" s="185" t="str">
        <f>IF(B101="","",VLOOKUP(B101,'Passo 04'!C:P,10,0))</f>
        <v/>
      </c>
      <c r="H101" s="186" t="str">
        <f>IF(B101="","",VLOOKUP(B101,'Passo 04'!C:P,14,0))</f>
        <v/>
      </c>
      <c r="I101" s="45"/>
      <c r="J101" s="187" t="str">
        <f>IFERROR(VLOOKUP(D101,Apoio!$V$26:$Z$46,4,0),"-")</f>
        <v>-</v>
      </c>
      <c r="K101" s="188" t="str">
        <f>IFERROR(VLOOKUP(J101,Apoio!$V$4:$AB$9,MATCH(H101,Apoio!$V$4:$AB$4,0),0),"-")</f>
        <v>-</v>
      </c>
      <c r="L101" s="45"/>
      <c r="M101" s="189"/>
      <c r="N101" s="179"/>
    </row>
    <row r="102" spans="1:14" ht="75" customHeight="1">
      <c r="A102" s="139"/>
      <c r="B102" s="183"/>
      <c r="C102" s="191" t="str">
        <f>IF(B102="","",VLOOKUP(B102,'Passo 02 e 03'!F:M,3,0))</f>
        <v/>
      </c>
      <c r="D102" s="191" t="str">
        <f>IF(B102="","",VLOOKUP(B102,'Passo 02 e 03'!F:M,5,0))</f>
        <v/>
      </c>
      <c r="E102" s="191" t="str">
        <f>IF(B102="","",VLOOKUP(B102,'Passo 05.1'!C:Q,6,0))</f>
        <v/>
      </c>
      <c r="F102" s="191" t="str">
        <f>IF(B102="","",VLOOKUP(B102,'Passo 04'!C:P,6,0))</f>
        <v/>
      </c>
      <c r="G102" s="192" t="str">
        <f>IF(B102="","",VLOOKUP(B102,'Passo 04'!C:P,10,0))</f>
        <v/>
      </c>
      <c r="H102" s="193" t="str">
        <f>IF(B102="","",VLOOKUP(B102,'Passo 04'!C:P,14,0))</f>
        <v/>
      </c>
      <c r="I102" s="45"/>
      <c r="J102" s="194" t="str">
        <f>IFERROR(VLOOKUP(D102,Apoio!$V$26:$Z$46,4,0),"-")</f>
        <v>-</v>
      </c>
      <c r="K102" s="195" t="str">
        <f>IFERROR(VLOOKUP(J102,Apoio!$V$4:$AB$9,MATCH(H102,Apoio!$V$4:$AB$4,0),0),"-")</f>
        <v>-</v>
      </c>
      <c r="L102" s="45"/>
      <c r="M102" s="189"/>
      <c r="N102" s="179"/>
    </row>
    <row r="103" spans="1:14" ht="75" customHeight="1">
      <c r="A103" s="139"/>
      <c r="B103" s="190"/>
      <c r="C103" s="184" t="str">
        <f>IF(B103="","",VLOOKUP(B103,'Passo 02 e 03'!F:M,3,0))</f>
        <v/>
      </c>
      <c r="D103" s="184" t="str">
        <f>IF(B103="","",VLOOKUP(B103,'Passo 02 e 03'!F:M,5,0))</f>
        <v/>
      </c>
      <c r="E103" s="184" t="str">
        <f>IF(B103="","",VLOOKUP(B103,'Passo 05.1'!C:Q,6,0))</f>
        <v/>
      </c>
      <c r="F103" s="184" t="str">
        <f>IF(B103="","",VLOOKUP(B103,'Passo 04'!C:P,6,0))</f>
        <v/>
      </c>
      <c r="G103" s="185" t="str">
        <f>IF(B103="","",VLOOKUP(B103,'Passo 04'!C:P,10,0))</f>
        <v/>
      </c>
      <c r="H103" s="186" t="str">
        <f>IF(B103="","",VLOOKUP(B103,'Passo 04'!C:P,14,0))</f>
        <v/>
      </c>
      <c r="I103" s="45"/>
      <c r="J103" s="187" t="str">
        <f>IFERROR(VLOOKUP(D103,Apoio!$V$26:$Z$46,4,0),"-")</f>
        <v>-</v>
      </c>
      <c r="K103" s="188" t="str">
        <f>IFERROR(VLOOKUP(J103,Apoio!$V$4:$AB$9,MATCH(H103,Apoio!$V$4:$AB$4,0),0),"-")</f>
        <v>-</v>
      </c>
      <c r="L103" s="45"/>
      <c r="M103" s="189"/>
      <c r="N103" s="179"/>
    </row>
    <row r="104" spans="1:14" ht="75" customHeight="1">
      <c r="A104" s="139"/>
      <c r="B104" s="183"/>
      <c r="C104" s="191" t="str">
        <f>IF(B104="","",VLOOKUP(B104,'Passo 02 e 03'!F:M,3,0))</f>
        <v/>
      </c>
      <c r="D104" s="191" t="str">
        <f>IF(B104="","",VLOOKUP(B104,'Passo 02 e 03'!F:M,5,0))</f>
        <v/>
      </c>
      <c r="E104" s="191" t="str">
        <f>IF(B104="","",VLOOKUP(B104,'Passo 05.1'!C:Q,6,0))</f>
        <v/>
      </c>
      <c r="F104" s="191" t="str">
        <f>IF(B104="","",VLOOKUP(B104,'Passo 04'!C:P,6,0))</f>
        <v/>
      </c>
      <c r="G104" s="191" t="str">
        <f>IF(B104="","",VLOOKUP(B104,'Passo 04'!C:P,10,0))</f>
        <v/>
      </c>
      <c r="H104" s="191" t="str">
        <f>IF(B104="","",VLOOKUP(B104,'Passo 04'!C:P,14,0))</f>
        <v/>
      </c>
      <c r="I104" s="45"/>
      <c r="J104" s="194" t="str">
        <f>IFERROR(VLOOKUP(D104,Apoio!$V$26:$Z$46,4,0),"-")</f>
        <v>-</v>
      </c>
      <c r="K104" s="195" t="str">
        <f>IFERROR(VLOOKUP(J104,Apoio!$V$4:$AB$9,MATCH(H104,Apoio!$V$4:$AB$4,0),0),"-")</f>
        <v>-</v>
      </c>
      <c r="L104" s="45"/>
      <c r="M104" s="189"/>
      <c r="N104" s="179"/>
    </row>
    <row r="105" spans="1:14" ht="75" customHeight="1">
      <c r="A105" s="139"/>
      <c r="B105" s="190"/>
      <c r="C105" s="196" t="str">
        <f>IF(B105="","",VLOOKUP(B105,'Passo 02 e 03'!F:M,3,0))</f>
        <v/>
      </c>
      <c r="D105" s="196" t="str">
        <f>IF(B105="","",VLOOKUP(B105,'Passo 02 e 03'!F:M,5,0))</f>
        <v/>
      </c>
      <c r="E105" s="196" t="str">
        <f>IF(B105="","",VLOOKUP(B105,'Passo 05.1'!C:Q,6,0))</f>
        <v/>
      </c>
      <c r="F105" s="196" t="str">
        <f>IF(B105="","",VLOOKUP(B105,'Passo 04'!C:P,6,0))</f>
        <v/>
      </c>
      <c r="G105" s="196" t="str">
        <f>IF(B105="","",VLOOKUP(B105,'Passo 04'!C:P,10,0))</f>
        <v/>
      </c>
      <c r="H105" s="196" t="str">
        <f>IF(B105="","",VLOOKUP(B105,'Passo 04'!C:P,14,0))</f>
        <v/>
      </c>
      <c r="I105" s="45"/>
      <c r="J105" s="197" t="str">
        <f>IFERROR(VLOOKUP(D105,Apoio!$V$26:$Z$46,4,0),"-")</f>
        <v>-</v>
      </c>
      <c r="K105" s="198" t="str">
        <f>IFERROR(VLOOKUP(J105,Apoio!$V$4:$AB$9,MATCH(H105,Apoio!$V$4:$AB$4,0),0),"-")</f>
        <v>-</v>
      </c>
      <c r="L105" s="45"/>
      <c r="M105" s="199"/>
      <c r="N105" s="179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77"/>
      <c r="J106" s="139"/>
      <c r="K106" s="139"/>
      <c r="L106" s="177"/>
      <c r="M106" s="200"/>
      <c r="N106" s="139"/>
    </row>
  </sheetData>
  <mergeCells count="11">
    <mergeCell ref="E4:E5"/>
    <mergeCell ref="F4:H4"/>
    <mergeCell ref="J4:J5"/>
    <mergeCell ref="K4:K5"/>
    <mergeCell ref="B2:M2"/>
    <mergeCell ref="B3:H3"/>
    <mergeCell ref="J3:K3"/>
    <mergeCell ref="M3:M5"/>
    <mergeCell ref="B4:B5"/>
    <mergeCell ref="C4:C5"/>
    <mergeCell ref="D4:D5"/>
  </mergeCells>
  <conditionalFormatting sqref="H6:H105 E6:E105">
    <cfRule type="cellIs" dxfId="18" priority="1" operator="equal">
      <formula>"RC - RISCO CRÍTICO"</formula>
    </cfRule>
  </conditionalFormatting>
  <conditionalFormatting sqref="H6:H105 E6:E105">
    <cfRule type="cellIs" dxfId="17" priority="2" operator="equal">
      <formula>"RMA - RISCO MUITO ALTO"</formula>
    </cfRule>
  </conditionalFormatting>
  <conditionalFormatting sqref="H6:H105 E6:E105">
    <cfRule type="cellIs" dxfId="16" priority="3" operator="equal">
      <formula>"RA - RISCO ALTO"</formula>
    </cfRule>
  </conditionalFormatting>
  <conditionalFormatting sqref="H6:H105 E6:E105">
    <cfRule type="cellIs" dxfId="15" priority="4" operator="equal">
      <formula>"RM - RISCO MÉDIO"</formula>
    </cfRule>
  </conditionalFormatting>
  <conditionalFormatting sqref="H6:H105 E6:E105">
    <cfRule type="cellIs" dxfId="14" priority="5" operator="equal">
      <formula>"RB - RISCO BAIXO"</formula>
    </cfRule>
  </conditionalFormatting>
  <conditionalFormatting sqref="H6:H105 E6:E105">
    <cfRule type="cellIs" dxfId="13" priority="6" operator="equal">
      <formula>"RMB - RISCO MUITO BAIXO"</formula>
    </cfRule>
  </conditionalFormatting>
  <printOptions horizontalCentered="1"/>
  <pageMargins left="0" right="0" top="0.39374999999999999" bottom="0.39374999999999999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'Passo 02 e 03'!$F$6:$F$105</xm:f>
          </x14:formula1>
          <xm:sqref>B6:B105</xm:sqref>
        </x14:dataValidation>
        <x14:dataValidation type="list" allowBlank="1">
          <x14:formula1>
            <xm:f>Apoio!$V$20:$V$23</xm:f>
          </x14:formula1>
          <xm:sqref>M6:M105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A1:N106"/>
  <sheetViews>
    <sheetView showGridLines="0" workbookViewId="0">
      <selection activeCell="G9" sqref="G9"/>
    </sheetView>
  </sheetViews>
  <sheetFormatPr defaultColWidth="12.5703125" defaultRowHeight="15" customHeight="1" outlineLevelRow="1" outlineLevelCol="1"/>
  <cols>
    <col min="1" max="1" width="3.28515625" customWidth="1"/>
    <col min="2" max="2" width="19.28515625" customWidth="1"/>
    <col min="3" max="3" width="41.7109375" customWidth="1"/>
    <col min="4" max="4" width="32.28515625" customWidth="1" outlineLevel="1"/>
    <col min="5" max="5" width="26.140625" customWidth="1"/>
    <col min="6" max="6" width="26.85546875" customWidth="1" outlineLevel="1"/>
    <col min="7" max="7" width="39.140625" customWidth="1" outlineLevel="1"/>
    <col min="8" max="8" width="33.140625" customWidth="1" outlineLevel="1"/>
    <col min="9" max="9" width="30.5703125" customWidth="1" outlineLevel="1"/>
    <col min="10" max="10" width="31.5703125" customWidth="1" outlineLevel="1"/>
    <col min="11" max="12" width="26.42578125" customWidth="1" outlineLevel="1"/>
    <col min="13" max="13" width="33.5703125" customWidth="1"/>
    <col min="14" max="14" width="3.28515625" customWidth="1"/>
  </cols>
  <sheetData>
    <row r="1" spans="1:14" ht="18.75" customHeight="1">
      <c r="A1" s="175"/>
      <c r="B1" s="201"/>
      <c r="C1" s="177"/>
      <c r="D1" s="177"/>
      <c r="E1" s="177"/>
      <c r="F1" s="177"/>
      <c r="G1" s="202"/>
      <c r="H1" s="202"/>
      <c r="I1" s="202"/>
      <c r="J1" s="202"/>
      <c r="K1" s="111"/>
      <c r="L1" s="107"/>
      <c r="M1" s="203"/>
      <c r="N1" s="179"/>
    </row>
    <row r="2" spans="1:14" ht="56.25" customHeight="1" outlineLevel="1">
      <c r="A2" s="180"/>
      <c r="B2" s="533" t="s">
        <v>367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5"/>
      <c r="N2" s="179"/>
    </row>
    <row r="3" spans="1:14" ht="22.5" customHeight="1" outlineLevel="1">
      <c r="A3" s="180"/>
      <c r="B3" s="536" t="s">
        <v>167</v>
      </c>
      <c r="C3" s="537"/>
      <c r="D3" s="538"/>
      <c r="E3" s="494" t="s">
        <v>188</v>
      </c>
      <c r="F3" s="538"/>
      <c r="G3" s="532" t="s">
        <v>189</v>
      </c>
      <c r="H3" s="532" t="s">
        <v>190</v>
      </c>
      <c r="I3" s="532" t="s">
        <v>191</v>
      </c>
      <c r="J3" s="532" t="s">
        <v>192</v>
      </c>
      <c r="K3" s="529" t="s">
        <v>193</v>
      </c>
      <c r="L3" s="530"/>
      <c r="M3" s="532" t="s">
        <v>194</v>
      </c>
      <c r="N3" s="179"/>
    </row>
    <row r="4" spans="1:14" ht="22.5" customHeight="1" outlineLevel="1">
      <c r="A4" s="180"/>
      <c r="B4" s="531"/>
      <c r="C4" s="525"/>
      <c r="D4" s="526"/>
      <c r="E4" s="525"/>
      <c r="F4" s="526"/>
      <c r="G4" s="526"/>
      <c r="H4" s="526"/>
      <c r="I4" s="526"/>
      <c r="J4" s="526"/>
      <c r="K4" s="531"/>
      <c r="L4" s="526"/>
      <c r="M4" s="526"/>
      <c r="N4" s="179"/>
    </row>
    <row r="5" spans="1:14" ht="53.25" customHeight="1" outlineLevel="1">
      <c r="A5" s="180"/>
      <c r="B5" s="365" t="s">
        <v>169</v>
      </c>
      <c r="C5" s="365" t="s">
        <v>167</v>
      </c>
      <c r="D5" s="365" t="s">
        <v>182</v>
      </c>
      <c r="E5" s="365" t="s">
        <v>186</v>
      </c>
      <c r="F5" s="365" t="s">
        <v>195</v>
      </c>
      <c r="G5" s="377" t="s">
        <v>196</v>
      </c>
      <c r="H5" s="378" t="s">
        <v>197</v>
      </c>
      <c r="I5" s="378" t="s">
        <v>198</v>
      </c>
      <c r="J5" s="378" t="s">
        <v>199</v>
      </c>
      <c r="K5" s="378" t="s">
        <v>200</v>
      </c>
      <c r="L5" s="378" t="s">
        <v>201</v>
      </c>
      <c r="M5" s="379" t="s">
        <v>202</v>
      </c>
      <c r="N5" s="179"/>
    </row>
    <row r="6" spans="1:14" ht="57.75" customHeight="1">
      <c r="A6" s="139"/>
      <c r="B6" s="204" t="str">
        <f>'Passo 05.2'!B6</f>
        <v/>
      </c>
      <c r="C6" s="191" t="str">
        <f>'Passo 05.2'!C6</f>
        <v/>
      </c>
      <c r="D6" s="191" t="str">
        <f>'Passo 05.2'!D6</f>
        <v/>
      </c>
      <c r="E6" s="191" t="str">
        <f>'Passo 05.2'!H6</f>
        <v/>
      </c>
      <c r="F6" s="191">
        <f>'Passo 05.2'!M6</f>
        <v>0</v>
      </c>
      <c r="G6" s="205"/>
      <c r="H6" s="206"/>
      <c r="I6" s="207"/>
      <c r="J6" s="207"/>
      <c r="K6" s="208"/>
      <c r="L6" s="209"/>
      <c r="M6" s="210"/>
      <c r="N6" s="179"/>
    </row>
    <row r="7" spans="1:14" ht="45" customHeight="1">
      <c r="A7" s="139"/>
      <c r="B7" s="211" t="str">
        <f>'Passo 05.2'!B7</f>
        <v/>
      </c>
      <c r="C7" s="184" t="str">
        <f>'Passo 05.2'!C7</f>
        <v/>
      </c>
      <c r="D7" s="186" t="str">
        <f>'Passo 05.2'!D7</f>
        <v/>
      </c>
      <c r="E7" s="212" t="str">
        <f>'Passo 05.2'!H7</f>
        <v/>
      </c>
      <c r="F7" s="184">
        <f>'Passo 05.2'!M7</f>
        <v>0</v>
      </c>
      <c r="G7" s="213"/>
      <c r="H7" s="214"/>
      <c r="I7" s="215"/>
      <c r="J7" s="215"/>
      <c r="K7" s="208"/>
      <c r="L7" s="209"/>
      <c r="M7" s="216"/>
      <c r="N7" s="179"/>
    </row>
    <row r="8" spans="1:14" ht="45" customHeight="1">
      <c r="A8" s="139"/>
      <c r="B8" s="217">
        <f>'Passo 05.2'!B8</f>
        <v>0</v>
      </c>
      <c r="C8" s="218" t="str">
        <f>'Passo 05.2'!C8</f>
        <v/>
      </c>
      <c r="D8" s="219" t="str">
        <f>'Passo 05.2'!D8</f>
        <v/>
      </c>
      <c r="E8" s="220" t="str">
        <f>'Passo 05.2'!H8</f>
        <v/>
      </c>
      <c r="F8" s="218">
        <f>'Passo 05.2'!M8</f>
        <v>0</v>
      </c>
      <c r="G8" s="213"/>
      <c r="H8" s="214"/>
      <c r="I8" s="215"/>
      <c r="J8" s="215"/>
      <c r="K8" s="208"/>
      <c r="L8" s="209"/>
      <c r="M8" s="216"/>
      <c r="N8" s="179"/>
    </row>
    <row r="9" spans="1:14" ht="45" customHeight="1">
      <c r="A9" s="139"/>
      <c r="B9" s="211">
        <f>'Passo 05.2'!B9</f>
        <v>0</v>
      </c>
      <c r="C9" s="184" t="str">
        <f>'Passo 05.2'!C9</f>
        <v/>
      </c>
      <c r="D9" s="186" t="str">
        <f>'Passo 05.2'!D9</f>
        <v/>
      </c>
      <c r="E9" s="212" t="str">
        <f>'Passo 05.2'!H9</f>
        <v/>
      </c>
      <c r="F9" s="184">
        <f>'Passo 05.2'!M9</f>
        <v>0</v>
      </c>
      <c r="G9" s="213"/>
      <c r="H9" s="214"/>
      <c r="I9" s="215"/>
      <c r="J9" s="215"/>
      <c r="K9" s="208"/>
      <c r="L9" s="209"/>
      <c r="M9" s="216"/>
      <c r="N9" s="179"/>
    </row>
    <row r="10" spans="1:14" ht="45" customHeight="1">
      <c r="A10" s="139"/>
      <c r="B10" s="217">
        <f>'Passo 05.2'!B10</f>
        <v>0</v>
      </c>
      <c r="C10" s="218" t="str">
        <f>'Passo 05.2'!C10</f>
        <v/>
      </c>
      <c r="D10" s="219" t="str">
        <f>'Passo 05.2'!D10</f>
        <v/>
      </c>
      <c r="E10" s="220" t="str">
        <f>'Passo 05.2'!H10</f>
        <v/>
      </c>
      <c r="F10" s="218">
        <f>'Passo 05.2'!M10</f>
        <v>0</v>
      </c>
      <c r="G10" s="213"/>
      <c r="H10" s="221"/>
      <c r="I10" s="222"/>
      <c r="J10" s="222"/>
      <c r="K10" s="208"/>
      <c r="L10" s="209"/>
      <c r="M10" s="216"/>
      <c r="N10" s="179"/>
    </row>
    <row r="11" spans="1:14" ht="57" customHeight="1">
      <c r="A11" s="139"/>
      <c r="B11" s="211">
        <f>'Passo 05.2'!B11</f>
        <v>0</v>
      </c>
      <c r="C11" s="184" t="str">
        <f>'Passo 05.2'!C11</f>
        <v/>
      </c>
      <c r="D11" s="186" t="str">
        <f>'Passo 05.2'!D11</f>
        <v/>
      </c>
      <c r="E11" s="212" t="str">
        <f>'Passo 05.2'!H11</f>
        <v/>
      </c>
      <c r="F11" s="184">
        <f>'Passo 05.2'!M11</f>
        <v>0</v>
      </c>
      <c r="G11" s="213"/>
      <c r="H11" s="214"/>
      <c r="I11" s="215"/>
      <c r="J11" s="215"/>
      <c r="K11" s="208"/>
      <c r="L11" s="209"/>
      <c r="M11" s="216"/>
      <c r="N11" s="179"/>
    </row>
    <row r="12" spans="1:14" ht="45" customHeight="1">
      <c r="A12" s="139"/>
      <c r="B12" s="217">
        <f>'Passo 05.2'!B12</f>
        <v>0</v>
      </c>
      <c r="C12" s="218" t="str">
        <f>'Passo 05.2'!C12</f>
        <v/>
      </c>
      <c r="D12" s="219" t="str">
        <f>'Passo 05.2'!D12</f>
        <v/>
      </c>
      <c r="E12" s="220" t="str">
        <f>'Passo 05.2'!H12</f>
        <v/>
      </c>
      <c r="F12" s="218">
        <f>'Passo 05.2'!M12</f>
        <v>0</v>
      </c>
      <c r="G12" s="213"/>
      <c r="H12" s="214"/>
      <c r="I12" s="215"/>
      <c r="J12" s="215"/>
      <c r="K12" s="208"/>
      <c r="L12" s="209"/>
      <c r="M12" s="216"/>
      <c r="N12" s="179"/>
    </row>
    <row r="13" spans="1:14" ht="45" customHeight="1">
      <c r="A13" s="139"/>
      <c r="B13" s="211">
        <f>'Passo 05.2'!B13</f>
        <v>0</v>
      </c>
      <c r="C13" s="184" t="str">
        <f>'Passo 05.2'!C13</f>
        <v/>
      </c>
      <c r="D13" s="186" t="str">
        <f>'Passo 05.2'!D13</f>
        <v/>
      </c>
      <c r="E13" s="212" t="str">
        <f>'Passo 05.2'!H13</f>
        <v/>
      </c>
      <c r="F13" s="184">
        <f>'Passo 05.2'!M13</f>
        <v>0</v>
      </c>
      <c r="G13" s="223"/>
      <c r="H13" s="221"/>
      <c r="I13" s="222"/>
      <c r="J13" s="222"/>
      <c r="K13" s="208"/>
      <c r="L13" s="209"/>
      <c r="M13" s="216"/>
      <c r="N13" s="179"/>
    </row>
    <row r="14" spans="1:14" ht="45" customHeight="1">
      <c r="A14" s="139"/>
      <c r="B14" s="217">
        <f>'Passo 05.2'!B14</f>
        <v>0</v>
      </c>
      <c r="C14" s="218" t="str">
        <f>'Passo 05.2'!C14</f>
        <v/>
      </c>
      <c r="D14" s="219" t="str">
        <f>'Passo 05.2'!D14</f>
        <v/>
      </c>
      <c r="E14" s="220" t="str">
        <f>'Passo 05.2'!H14</f>
        <v/>
      </c>
      <c r="F14" s="218">
        <f>'Passo 05.2'!M14</f>
        <v>0</v>
      </c>
      <c r="G14" s="223"/>
      <c r="H14" s="221"/>
      <c r="I14" s="222"/>
      <c r="J14" s="222"/>
      <c r="K14" s="208"/>
      <c r="L14" s="209"/>
      <c r="M14" s="216"/>
      <c r="N14" s="179"/>
    </row>
    <row r="15" spans="1:14" ht="45" customHeight="1">
      <c r="A15" s="139"/>
      <c r="B15" s="211">
        <f>'Passo 05.2'!B15</f>
        <v>0</v>
      </c>
      <c r="C15" s="184" t="str">
        <f>'Passo 05.2'!C15</f>
        <v/>
      </c>
      <c r="D15" s="186" t="str">
        <f>'Passo 05.2'!D15</f>
        <v/>
      </c>
      <c r="E15" s="212" t="str">
        <f>'Passo 05.2'!H15</f>
        <v/>
      </c>
      <c r="F15" s="184">
        <f>'Passo 05.2'!M15</f>
        <v>0</v>
      </c>
      <c r="G15" s="213"/>
      <c r="H15" s="214"/>
      <c r="I15" s="215"/>
      <c r="J15" s="215"/>
      <c r="K15" s="208"/>
      <c r="L15" s="209"/>
      <c r="M15" s="216"/>
      <c r="N15" s="179"/>
    </row>
    <row r="16" spans="1:14" ht="45" customHeight="1">
      <c r="A16" s="139"/>
      <c r="B16" s="217">
        <f>'Passo 05.2'!B16</f>
        <v>0</v>
      </c>
      <c r="C16" s="218" t="str">
        <f>'Passo 05.2'!C16</f>
        <v/>
      </c>
      <c r="D16" s="219" t="str">
        <f>'Passo 05.2'!D16</f>
        <v/>
      </c>
      <c r="E16" s="220" t="str">
        <f>'Passo 05.2'!H16</f>
        <v/>
      </c>
      <c r="F16" s="218">
        <f>'Passo 05.2'!M16</f>
        <v>0</v>
      </c>
      <c r="G16" s="213"/>
      <c r="H16" s="221"/>
      <c r="I16" s="222"/>
      <c r="J16" s="222"/>
      <c r="K16" s="208"/>
      <c r="L16" s="209"/>
      <c r="M16" s="216"/>
      <c r="N16" s="179"/>
    </row>
    <row r="17" spans="1:14" ht="45" customHeight="1">
      <c r="A17" s="139"/>
      <c r="B17" s="211">
        <f>'Passo 05.2'!B17</f>
        <v>0</v>
      </c>
      <c r="C17" s="184" t="str">
        <f>'Passo 05.2'!C17</f>
        <v/>
      </c>
      <c r="D17" s="186" t="str">
        <f>'Passo 05.2'!D17</f>
        <v/>
      </c>
      <c r="E17" s="212" t="str">
        <f>'Passo 05.2'!H17</f>
        <v/>
      </c>
      <c r="F17" s="184">
        <f>'Passo 05.2'!M17</f>
        <v>0</v>
      </c>
      <c r="G17" s="213"/>
      <c r="H17" s="221"/>
      <c r="I17" s="222"/>
      <c r="J17" s="222"/>
      <c r="K17" s="208"/>
      <c r="L17" s="209"/>
      <c r="M17" s="216"/>
      <c r="N17" s="179"/>
    </row>
    <row r="18" spans="1:14" ht="45" customHeight="1">
      <c r="A18" s="139"/>
      <c r="B18" s="217">
        <f>'Passo 05.2'!B18</f>
        <v>0</v>
      </c>
      <c r="C18" s="218" t="str">
        <f>'Passo 05.2'!C18</f>
        <v/>
      </c>
      <c r="D18" s="219" t="str">
        <f>'Passo 05.2'!D18</f>
        <v/>
      </c>
      <c r="E18" s="220" t="str">
        <f>'Passo 05.2'!H18</f>
        <v/>
      </c>
      <c r="F18" s="218">
        <f>'Passo 05.2'!M18</f>
        <v>0</v>
      </c>
      <c r="G18" s="223"/>
      <c r="H18" s="221"/>
      <c r="I18" s="222"/>
      <c r="J18" s="222"/>
      <c r="K18" s="208"/>
      <c r="L18" s="209"/>
      <c r="M18" s="216"/>
      <c r="N18" s="179"/>
    </row>
    <row r="19" spans="1:14" ht="45" customHeight="1">
      <c r="A19" s="139"/>
      <c r="B19" s="211">
        <f>'Passo 05.2'!B19</f>
        <v>0</v>
      </c>
      <c r="C19" s="184" t="str">
        <f>'Passo 05.2'!C19</f>
        <v/>
      </c>
      <c r="D19" s="186" t="str">
        <f>'Passo 05.2'!D19</f>
        <v/>
      </c>
      <c r="E19" s="212" t="str">
        <f>'Passo 05.2'!H19</f>
        <v/>
      </c>
      <c r="F19" s="184">
        <f>'Passo 05.2'!M19</f>
        <v>0</v>
      </c>
      <c r="G19" s="223"/>
      <c r="H19" s="221"/>
      <c r="I19" s="222"/>
      <c r="J19" s="222"/>
      <c r="K19" s="208"/>
      <c r="L19" s="209"/>
      <c r="M19" s="216"/>
      <c r="N19" s="179"/>
    </row>
    <row r="20" spans="1:14" ht="45" customHeight="1">
      <c r="A20" s="139"/>
      <c r="B20" s="217">
        <f>'Passo 05.2'!B20</f>
        <v>0</v>
      </c>
      <c r="C20" s="218" t="str">
        <f>'Passo 05.2'!C20</f>
        <v/>
      </c>
      <c r="D20" s="219" t="str">
        <f>'Passo 05.2'!D20</f>
        <v/>
      </c>
      <c r="E20" s="220" t="str">
        <f>'Passo 05.2'!H20</f>
        <v/>
      </c>
      <c r="F20" s="218">
        <f>'Passo 05.2'!M20</f>
        <v>0</v>
      </c>
      <c r="G20" s="223"/>
      <c r="H20" s="221"/>
      <c r="I20" s="222"/>
      <c r="J20" s="222"/>
      <c r="K20" s="208"/>
      <c r="L20" s="209"/>
      <c r="M20" s="216"/>
      <c r="N20" s="179"/>
    </row>
    <row r="21" spans="1:14" ht="45" customHeight="1">
      <c r="A21" s="139"/>
      <c r="B21" s="211">
        <f>'Passo 05.2'!B21</f>
        <v>0</v>
      </c>
      <c r="C21" s="184" t="str">
        <f>'Passo 05.2'!C21</f>
        <v/>
      </c>
      <c r="D21" s="186" t="str">
        <f>'Passo 05.2'!D21</f>
        <v/>
      </c>
      <c r="E21" s="212" t="str">
        <f>'Passo 05.2'!H21</f>
        <v/>
      </c>
      <c r="F21" s="184">
        <f>'Passo 05.2'!M21</f>
        <v>0</v>
      </c>
      <c r="G21" s="223"/>
      <c r="H21" s="221"/>
      <c r="I21" s="222"/>
      <c r="J21" s="222"/>
      <c r="K21" s="208"/>
      <c r="L21" s="209"/>
      <c r="M21" s="216"/>
      <c r="N21" s="179"/>
    </row>
    <row r="22" spans="1:14" ht="45" customHeight="1">
      <c r="A22" s="139"/>
      <c r="B22" s="217">
        <f>'Passo 05.2'!B22</f>
        <v>0</v>
      </c>
      <c r="C22" s="218" t="str">
        <f>'Passo 05.2'!C22</f>
        <v/>
      </c>
      <c r="D22" s="219" t="str">
        <f>'Passo 05.2'!D22</f>
        <v/>
      </c>
      <c r="E22" s="220" t="str">
        <f>'Passo 05.2'!H22</f>
        <v/>
      </c>
      <c r="F22" s="218">
        <f>'Passo 05.2'!M22</f>
        <v>0</v>
      </c>
      <c r="G22" s="223"/>
      <c r="H22" s="221"/>
      <c r="I22" s="222"/>
      <c r="J22" s="222"/>
      <c r="K22" s="208"/>
      <c r="L22" s="209"/>
      <c r="M22" s="216"/>
      <c r="N22" s="179"/>
    </row>
    <row r="23" spans="1:14" ht="45" customHeight="1">
      <c r="A23" s="139"/>
      <c r="B23" s="211">
        <f>'Passo 05.2'!B23</f>
        <v>0</v>
      </c>
      <c r="C23" s="184" t="str">
        <f>'Passo 05.2'!C23</f>
        <v/>
      </c>
      <c r="D23" s="186" t="str">
        <f>'Passo 05.2'!D23</f>
        <v/>
      </c>
      <c r="E23" s="212" t="str">
        <f>'Passo 05.2'!H23</f>
        <v/>
      </c>
      <c r="F23" s="184">
        <f>'Passo 05.2'!M23</f>
        <v>0</v>
      </c>
      <c r="G23" s="223"/>
      <c r="H23" s="221"/>
      <c r="I23" s="222"/>
      <c r="J23" s="222"/>
      <c r="K23" s="208"/>
      <c r="L23" s="209"/>
      <c r="M23" s="216"/>
      <c r="N23" s="179"/>
    </row>
    <row r="24" spans="1:14" ht="45" customHeight="1">
      <c r="A24" s="139"/>
      <c r="B24" s="217">
        <f>'Passo 05.2'!B24</f>
        <v>0</v>
      </c>
      <c r="C24" s="218" t="str">
        <f>'Passo 05.2'!C24</f>
        <v/>
      </c>
      <c r="D24" s="219" t="str">
        <f>'Passo 05.2'!D24</f>
        <v/>
      </c>
      <c r="E24" s="220" t="str">
        <f>'Passo 05.2'!H24</f>
        <v/>
      </c>
      <c r="F24" s="218">
        <f>'Passo 05.2'!M24</f>
        <v>0</v>
      </c>
      <c r="G24" s="223"/>
      <c r="H24" s="221"/>
      <c r="I24" s="222"/>
      <c r="J24" s="222"/>
      <c r="K24" s="208"/>
      <c r="L24" s="209"/>
      <c r="M24" s="216"/>
      <c r="N24" s="179"/>
    </row>
    <row r="25" spans="1:14" ht="45" customHeight="1">
      <c r="A25" s="139"/>
      <c r="B25" s="211">
        <f>'Passo 05.2'!B25</f>
        <v>0</v>
      </c>
      <c r="C25" s="184" t="str">
        <f>'Passo 05.2'!C25</f>
        <v/>
      </c>
      <c r="D25" s="186" t="str">
        <f>'Passo 05.2'!D25</f>
        <v/>
      </c>
      <c r="E25" s="212" t="str">
        <f>'Passo 05.2'!H25</f>
        <v/>
      </c>
      <c r="F25" s="184">
        <f>'Passo 05.2'!M25</f>
        <v>0</v>
      </c>
      <c r="G25" s="223"/>
      <c r="H25" s="221"/>
      <c r="I25" s="222"/>
      <c r="J25" s="222"/>
      <c r="K25" s="208"/>
      <c r="L25" s="209"/>
      <c r="M25" s="216"/>
      <c r="N25" s="179"/>
    </row>
    <row r="26" spans="1:14" ht="45" customHeight="1">
      <c r="A26" s="139"/>
      <c r="B26" s="217">
        <f>'Passo 05.2'!B26</f>
        <v>0</v>
      </c>
      <c r="C26" s="218" t="str">
        <f>'Passo 05.2'!C26</f>
        <v/>
      </c>
      <c r="D26" s="219" t="str">
        <f>'Passo 05.2'!D26</f>
        <v/>
      </c>
      <c r="E26" s="220" t="str">
        <f>'Passo 05.2'!H26</f>
        <v/>
      </c>
      <c r="F26" s="218">
        <f>'Passo 05.2'!M26</f>
        <v>0</v>
      </c>
      <c r="G26" s="223"/>
      <c r="H26" s="221"/>
      <c r="I26" s="222"/>
      <c r="J26" s="222"/>
      <c r="K26" s="208"/>
      <c r="L26" s="209"/>
      <c r="M26" s="216"/>
      <c r="N26" s="179"/>
    </row>
    <row r="27" spans="1:14" ht="45" customHeight="1">
      <c r="A27" s="139"/>
      <c r="B27" s="211">
        <f>'Passo 05.2'!B27</f>
        <v>0</v>
      </c>
      <c r="C27" s="184" t="str">
        <f>'Passo 05.2'!C27</f>
        <v/>
      </c>
      <c r="D27" s="186" t="str">
        <f>'Passo 05.2'!D27</f>
        <v/>
      </c>
      <c r="E27" s="212" t="str">
        <f>'Passo 05.2'!H27</f>
        <v/>
      </c>
      <c r="F27" s="184">
        <f>'Passo 05.2'!M27</f>
        <v>0</v>
      </c>
      <c r="G27" s="223"/>
      <c r="H27" s="221"/>
      <c r="I27" s="222"/>
      <c r="J27" s="222"/>
      <c r="K27" s="208"/>
      <c r="L27" s="209"/>
      <c r="M27" s="216"/>
      <c r="N27" s="179"/>
    </row>
    <row r="28" spans="1:14" ht="45" customHeight="1">
      <c r="A28" s="139"/>
      <c r="B28" s="217">
        <f>'Passo 05.2'!B28</f>
        <v>0</v>
      </c>
      <c r="C28" s="218" t="str">
        <f>'Passo 05.2'!C28</f>
        <v/>
      </c>
      <c r="D28" s="219" t="str">
        <f>'Passo 05.2'!D28</f>
        <v/>
      </c>
      <c r="E28" s="220" t="str">
        <f>'Passo 05.2'!H28</f>
        <v/>
      </c>
      <c r="F28" s="218">
        <f>'Passo 05.2'!M28</f>
        <v>0</v>
      </c>
      <c r="G28" s="223"/>
      <c r="H28" s="221"/>
      <c r="I28" s="222"/>
      <c r="J28" s="222"/>
      <c r="K28" s="208"/>
      <c r="L28" s="209"/>
      <c r="M28" s="216"/>
      <c r="N28" s="179"/>
    </row>
    <row r="29" spans="1:14" ht="45" customHeight="1">
      <c r="A29" s="139"/>
      <c r="B29" s="211">
        <f>'Passo 05.2'!B29</f>
        <v>0</v>
      </c>
      <c r="C29" s="184" t="str">
        <f>'Passo 05.2'!C29</f>
        <v/>
      </c>
      <c r="D29" s="186" t="str">
        <f>'Passo 05.2'!D29</f>
        <v/>
      </c>
      <c r="E29" s="212" t="str">
        <f>'Passo 05.2'!H29</f>
        <v/>
      </c>
      <c r="F29" s="184">
        <f>'Passo 05.2'!M29</f>
        <v>0</v>
      </c>
      <c r="G29" s="223"/>
      <c r="H29" s="221"/>
      <c r="I29" s="222"/>
      <c r="J29" s="222"/>
      <c r="K29" s="208"/>
      <c r="L29" s="209"/>
      <c r="M29" s="216"/>
      <c r="N29" s="179"/>
    </row>
    <row r="30" spans="1:14" ht="45" customHeight="1">
      <c r="A30" s="139"/>
      <c r="B30" s="217">
        <f>'Passo 05.2'!B30</f>
        <v>0</v>
      </c>
      <c r="C30" s="218" t="str">
        <f>'Passo 05.2'!C30</f>
        <v/>
      </c>
      <c r="D30" s="219" t="str">
        <f>'Passo 05.2'!D30</f>
        <v/>
      </c>
      <c r="E30" s="220" t="str">
        <f>'Passo 05.2'!H30</f>
        <v/>
      </c>
      <c r="F30" s="218">
        <f>'Passo 05.2'!M30</f>
        <v>0</v>
      </c>
      <c r="G30" s="223"/>
      <c r="H30" s="221"/>
      <c r="I30" s="222"/>
      <c r="J30" s="222"/>
      <c r="K30" s="208"/>
      <c r="L30" s="209"/>
      <c r="M30" s="216"/>
      <c r="N30" s="179"/>
    </row>
    <row r="31" spans="1:14" ht="45" customHeight="1">
      <c r="A31" s="139"/>
      <c r="B31" s="211">
        <f>'Passo 05.2'!B31</f>
        <v>0</v>
      </c>
      <c r="C31" s="184" t="str">
        <f>'Passo 05.2'!C31</f>
        <v/>
      </c>
      <c r="D31" s="186" t="str">
        <f>'Passo 05.2'!D31</f>
        <v/>
      </c>
      <c r="E31" s="212" t="str">
        <f>'Passo 05.2'!H31</f>
        <v/>
      </c>
      <c r="F31" s="184">
        <f>'Passo 05.2'!M31</f>
        <v>0</v>
      </c>
      <c r="G31" s="223"/>
      <c r="H31" s="221"/>
      <c r="I31" s="222"/>
      <c r="J31" s="222"/>
      <c r="K31" s="208"/>
      <c r="L31" s="209"/>
      <c r="M31" s="216"/>
      <c r="N31" s="179"/>
    </row>
    <row r="32" spans="1:14" ht="45" customHeight="1">
      <c r="A32" s="139"/>
      <c r="B32" s="217">
        <f>'Passo 05.2'!B32</f>
        <v>0</v>
      </c>
      <c r="C32" s="218" t="str">
        <f>'Passo 05.2'!C32</f>
        <v/>
      </c>
      <c r="D32" s="219" t="str">
        <f>'Passo 05.2'!D32</f>
        <v/>
      </c>
      <c r="E32" s="220" t="str">
        <f>'Passo 05.2'!H32</f>
        <v/>
      </c>
      <c r="F32" s="218">
        <f>'Passo 05.2'!M32</f>
        <v>0</v>
      </c>
      <c r="G32" s="223"/>
      <c r="H32" s="221"/>
      <c r="I32" s="222"/>
      <c r="J32" s="222"/>
      <c r="K32" s="208"/>
      <c r="L32" s="209"/>
      <c r="M32" s="216"/>
      <c r="N32" s="179"/>
    </row>
    <row r="33" spans="1:14" ht="45" customHeight="1">
      <c r="A33" s="139"/>
      <c r="B33" s="211">
        <f>'Passo 05.2'!B33</f>
        <v>0</v>
      </c>
      <c r="C33" s="184" t="str">
        <f>'Passo 05.2'!C33</f>
        <v/>
      </c>
      <c r="D33" s="186" t="str">
        <f>'Passo 05.2'!D33</f>
        <v/>
      </c>
      <c r="E33" s="212" t="str">
        <f>'Passo 05.2'!H33</f>
        <v/>
      </c>
      <c r="F33" s="184">
        <f>'Passo 05.2'!M33</f>
        <v>0</v>
      </c>
      <c r="G33" s="223"/>
      <c r="H33" s="221"/>
      <c r="I33" s="222"/>
      <c r="J33" s="222"/>
      <c r="K33" s="208"/>
      <c r="L33" s="209"/>
      <c r="M33" s="216"/>
      <c r="N33" s="179"/>
    </row>
    <row r="34" spans="1:14" ht="45" customHeight="1">
      <c r="A34" s="139"/>
      <c r="B34" s="217">
        <f>'Passo 05.2'!B34</f>
        <v>0</v>
      </c>
      <c r="C34" s="218" t="str">
        <f>'Passo 05.2'!C34</f>
        <v/>
      </c>
      <c r="D34" s="219" t="str">
        <f>'Passo 05.2'!D34</f>
        <v/>
      </c>
      <c r="E34" s="220" t="str">
        <f>'Passo 05.2'!H34</f>
        <v/>
      </c>
      <c r="F34" s="218">
        <f>'Passo 05.2'!M34</f>
        <v>0</v>
      </c>
      <c r="G34" s="223"/>
      <c r="H34" s="221"/>
      <c r="I34" s="222"/>
      <c r="J34" s="222"/>
      <c r="K34" s="208"/>
      <c r="L34" s="209"/>
      <c r="M34" s="216"/>
      <c r="N34" s="179"/>
    </row>
    <row r="35" spans="1:14" ht="45" customHeight="1">
      <c r="A35" s="139"/>
      <c r="B35" s="211">
        <f>'Passo 05.2'!B35</f>
        <v>0</v>
      </c>
      <c r="C35" s="184" t="str">
        <f>'Passo 05.2'!C35</f>
        <v/>
      </c>
      <c r="D35" s="186" t="str">
        <f>'Passo 05.2'!D35</f>
        <v/>
      </c>
      <c r="E35" s="212" t="str">
        <f>'Passo 05.2'!H35</f>
        <v/>
      </c>
      <c r="F35" s="184">
        <f>'Passo 05.2'!M35</f>
        <v>0</v>
      </c>
      <c r="G35" s="223"/>
      <c r="H35" s="221"/>
      <c r="I35" s="222"/>
      <c r="J35" s="222"/>
      <c r="K35" s="208"/>
      <c r="L35" s="209"/>
      <c r="M35" s="216"/>
      <c r="N35" s="179"/>
    </row>
    <row r="36" spans="1:14" ht="45" customHeight="1">
      <c r="A36" s="139"/>
      <c r="B36" s="217">
        <f>'Passo 05.2'!B36</f>
        <v>0</v>
      </c>
      <c r="C36" s="218" t="str">
        <f>'Passo 05.2'!C36</f>
        <v/>
      </c>
      <c r="D36" s="219" t="str">
        <f>'Passo 05.2'!D36</f>
        <v/>
      </c>
      <c r="E36" s="220" t="str">
        <f>'Passo 05.2'!H36</f>
        <v/>
      </c>
      <c r="F36" s="218">
        <f>'Passo 05.2'!M36</f>
        <v>0</v>
      </c>
      <c r="G36" s="223"/>
      <c r="H36" s="221"/>
      <c r="I36" s="222"/>
      <c r="J36" s="222"/>
      <c r="K36" s="208"/>
      <c r="L36" s="209"/>
      <c r="M36" s="216"/>
      <c r="N36" s="179"/>
    </row>
    <row r="37" spans="1:14" ht="45" customHeight="1">
      <c r="A37" s="139"/>
      <c r="B37" s="211">
        <f>'Passo 05.2'!B37</f>
        <v>0</v>
      </c>
      <c r="C37" s="184" t="str">
        <f>'Passo 05.2'!C37</f>
        <v/>
      </c>
      <c r="D37" s="186" t="str">
        <f>'Passo 05.2'!D37</f>
        <v/>
      </c>
      <c r="E37" s="212" t="str">
        <f>'Passo 05.2'!H37</f>
        <v/>
      </c>
      <c r="F37" s="184">
        <f>'Passo 05.2'!M37</f>
        <v>0</v>
      </c>
      <c r="G37" s="223"/>
      <c r="H37" s="221"/>
      <c r="I37" s="222"/>
      <c r="J37" s="222"/>
      <c r="K37" s="208"/>
      <c r="L37" s="209"/>
      <c r="M37" s="216"/>
      <c r="N37" s="179"/>
    </row>
    <row r="38" spans="1:14" ht="45" customHeight="1">
      <c r="A38" s="139"/>
      <c r="B38" s="217">
        <f>'Passo 05.2'!B38</f>
        <v>0</v>
      </c>
      <c r="C38" s="218" t="str">
        <f>'Passo 05.2'!C38</f>
        <v/>
      </c>
      <c r="D38" s="219" t="str">
        <f>'Passo 05.2'!D38</f>
        <v/>
      </c>
      <c r="E38" s="220" t="str">
        <f>'Passo 05.2'!H38</f>
        <v/>
      </c>
      <c r="F38" s="218">
        <f>'Passo 05.2'!M38</f>
        <v>0</v>
      </c>
      <c r="G38" s="223"/>
      <c r="H38" s="221"/>
      <c r="I38" s="222"/>
      <c r="J38" s="222"/>
      <c r="K38" s="208"/>
      <c r="L38" s="209"/>
      <c r="M38" s="216"/>
      <c r="N38" s="179"/>
    </row>
    <row r="39" spans="1:14" ht="45" customHeight="1">
      <c r="A39" s="139"/>
      <c r="B39" s="211">
        <f>'Passo 05.2'!B39</f>
        <v>0</v>
      </c>
      <c r="C39" s="184" t="str">
        <f>'Passo 05.2'!C39</f>
        <v/>
      </c>
      <c r="D39" s="186" t="str">
        <f>'Passo 05.2'!D39</f>
        <v/>
      </c>
      <c r="E39" s="212" t="str">
        <f>'Passo 05.2'!H39</f>
        <v/>
      </c>
      <c r="F39" s="184">
        <f>'Passo 05.2'!M39</f>
        <v>0</v>
      </c>
      <c r="G39" s="223"/>
      <c r="H39" s="221"/>
      <c r="I39" s="222"/>
      <c r="J39" s="222"/>
      <c r="K39" s="208"/>
      <c r="L39" s="209"/>
      <c r="M39" s="216"/>
      <c r="N39" s="179"/>
    </row>
    <row r="40" spans="1:14" ht="45" customHeight="1">
      <c r="A40" s="139"/>
      <c r="B40" s="217">
        <f>'Passo 05.2'!B40</f>
        <v>0</v>
      </c>
      <c r="C40" s="218" t="str">
        <f>'Passo 05.2'!C40</f>
        <v/>
      </c>
      <c r="D40" s="219" t="str">
        <f>'Passo 05.2'!D40</f>
        <v/>
      </c>
      <c r="E40" s="220" t="str">
        <f>'Passo 05.2'!H40</f>
        <v/>
      </c>
      <c r="F40" s="218">
        <f>'Passo 05.2'!M40</f>
        <v>0</v>
      </c>
      <c r="G40" s="223"/>
      <c r="H40" s="221"/>
      <c r="I40" s="222"/>
      <c r="J40" s="222"/>
      <c r="K40" s="208"/>
      <c r="L40" s="209"/>
      <c r="M40" s="216"/>
      <c r="N40" s="179"/>
    </row>
    <row r="41" spans="1:14" ht="45" customHeight="1">
      <c r="A41" s="139"/>
      <c r="B41" s="211">
        <f>'Passo 05.2'!B41</f>
        <v>0</v>
      </c>
      <c r="C41" s="184" t="str">
        <f>'Passo 05.2'!C41</f>
        <v/>
      </c>
      <c r="D41" s="186" t="str">
        <f>'Passo 05.2'!D41</f>
        <v/>
      </c>
      <c r="E41" s="212" t="str">
        <f>'Passo 05.2'!H41</f>
        <v/>
      </c>
      <c r="F41" s="184">
        <f>'Passo 05.2'!M41</f>
        <v>0</v>
      </c>
      <c r="G41" s="223"/>
      <c r="H41" s="221"/>
      <c r="I41" s="222"/>
      <c r="J41" s="222"/>
      <c r="K41" s="208"/>
      <c r="L41" s="209"/>
      <c r="M41" s="216"/>
      <c r="N41" s="179"/>
    </row>
    <row r="42" spans="1:14" ht="45" customHeight="1">
      <c r="A42" s="139"/>
      <c r="B42" s="217">
        <f>'Passo 05.2'!B42</f>
        <v>0</v>
      </c>
      <c r="C42" s="218" t="str">
        <f>'Passo 05.2'!C42</f>
        <v/>
      </c>
      <c r="D42" s="219" t="str">
        <f>'Passo 05.2'!D42</f>
        <v/>
      </c>
      <c r="E42" s="220" t="str">
        <f>'Passo 05.2'!H42</f>
        <v/>
      </c>
      <c r="F42" s="218">
        <f>'Passo 05.2'!M42</f>
        <v>0</v>
      </c>
      <c r="G42" s="223"/>
      <c r="H42" s="221"/>
      <c r="I42" s="222"/>
      <c r="J42" s="222"/>
      <c r="K42" s="208"/>
      <c r="L42" s="209"/>
      <c r="M42" s="216"/>
      <c r="N42" s="179"/>
    </row>
    <row r="43" spans="1:14" ht="45" customHeight="1">
      <c r="A43" s="139"/>
      <c r="B43" s="211">
        <f>'Passo 05.2'!B43</f>
        <v>0</v>
      </c>
      <c r="C43" s="184" t="str">
        <f>'Passo 05.2'!C43</f>
        <v/>
      </c>
      <c r="D43" s="186" t="str">
        <f>'Passo 05.2'!D43</f>
        <v/>
      </c>
      <c r="E43" s="212" t="str">
        <f>'Passo 05.2'!H43</f>
        <v/>
      </c>
      <c r="F43" s="184">
        <f>'Passo 05.2'!M43</f>
        <v>0</v>
      </c>
      <c r="G43" s="223"/>
      <c r="H43" s="221"/>
      <c r="I43" s="222"/>
      <c r="J43" s="222"/>
      <c r="K43" s="208"/>
      <c r="L43" s="209"/>
      <c r="M43" s="216"/>
      <c r="N43" s="179"/>
    </row>
    <row r="44" spans="1:14" ht="45" customHeight="1">
      <c r="A44" s="139"/>
      <c r="B44" s="217">
        <f>'Passo 05.2'!B44</f>
        <v>0</v>
      </c>
      <c r="C44" s="218" t="str">
        <f>'Passo 05.2'!C44</f>
        <v/>
      </c>
      <c r="D44" s="219" t="str">
        <f>'Passo 05.2'!D44</f>
        <v/>
      </c>
      <c r="E44" s="220" t="str">
        <f>'Passo 05.2'!H44</f>
        <v/>
      </c>
      <c r="F44" s="218">
        <f>'Passo 05.2'!M44</f>
        <v>0</v>
      </c>
      <c r="G44" s="223"/>
      <c r="H44" s="221"/>
      <c r="I44" s="222"/>
      <c r="J44" s="222"/>
      <c r="K44" s="208"/>
      <c r="L44" s="209"/>
      <c r="M44" s="216"/>
      <c r="N44" s="179"/>
    </row>
    <row r="45" spans="1:14" ht="45" customHeight="1">
      <c r="A45" s="139"/>
      <c r="B45" s="211">
        <f>'Passo 05.2'!B45</f>
        <v>0</v>
      </c>
      <c r="C45" s="184" t="str">
        <f>'Passo 05.2'!C45</f>
        <v/>
      </c>
      <c r="D45" s="186" t="str">
        <f>'Passo 05.2'!D45</f>
        <v/>
      </c>
      <c r="E45" s="212" t="str">
        <f>'Passo 05.2'!H45</f>
        <v/>
      </c>
      <c r="F45" s="184">
        <f>'Passo 05.2'!M45</f>
        <v>0</v>
      </c>
      <c r="G45" s="223"/>
      <c r="H45" s="221"/>
      <c r="I45" s="222"/>
      <c r="J45" s="222"/>
      <c r="K45" s="208"/>
      <c r="L45" s="209"/>
      <c r="M45" s="216"/>
      <c r="N45" s="179"/>
    </row>
    <row r="46" spans="1:14" ht="45" customHeight="1">
      <c r="A46" s="139"/>
      <c r="B46" s="217">
        <f>'Passo 05.2'!B46</f>
        <v>0</v>
      </c>
      <c r="C46" s="218" t="str">
        <f>'Passo 05.2'!C46</f>
        <v/>
      </c>
      <c r="D46" s="219" t="str">
        <f>'Passo 05.2'!D46</f>
        <v/>
      </c>
      <c r="E46" s="220" t="str">
        <f>'Passo 05.2'!H46</f>
        <v/>
      </c>
      <c r="F46" s="218">
        <f>'Passo 05.2'!M46</f>
        <v>0</v>
      </c>
      <c r="G46" s="223"/>
      <c r="H46" s="221"/>
      <c r="I46" s="222"/>
      <c r="J46" s="222"/>
      <c r="K46" s="208"/>
      <c r="L46" s="209"/>
      <c r="M46" s="216"/>
      <c r="N46" s="179"/>
    </row>
    <row r="47" spans="1:14" ht="45" customHeight="1">
      <c r="A47" s="139"/>
      <c r="B47" s="211">
        <f>'Passo 05.2'!B47</f>
        <v>0</v>
      </c>
      <c r="C47" s="184" t="str">
        <f>'Passo 05.2'!C47</f>
        <v/>
      </c>
      <c r="D47" s="186" t="str">
        <f>'Passo 05.2'!D47</f>
        <v/>
      </c>
      <c r="E47" s="212" t="str">
        <f>'Passo 05.2'!H47</f>
        <v/>
      </c>
      <c r="F47" s="184">
        <f>'Passo 05.2'!M47</f>
        <v>0</v>
      </c>
      <c r="G47" s="223"/>
      <c r="H47" s="221"/>
      <c r="I47" s="222"/>
      <c r="J47" s="222"/>
      <c r="K47" s="208"/>
      <c r="L47" s="209"/>
      <c r="M47" s="216"/>
      <c r="N47" s="179"/>
    </row>
    <row r="48" spans="1:14" ht="45" customHeight="1">
      <c r="A48" s="139"/>
      <c r="B48" s="217">
        <f>'Passo 05.2'!B48</f>
        <v>0</v>
      </c>
      <c r="C48" s="218" t="str">
        <f>'Passo 05.2'!C48</f>
        <v/>
      </c>
      <c r="D48" s="219" t="str">
        <f>'Passo 05.2'!D48</f>
        <v/>
      </c>
      <c r="E48" s="220" t="str">
        <f>'Passo 05.2'!H48</f>
        <v/>
      </c>
      <c r="F48" s="218">
        <f>'Passo 05.2'!M48</f>
        <v>0</v>
      </c>
      <c r="G48" s="223"/>
      <c r="H48" s="221"/>
      <c r="I48" s="222"/>
      <c r="J48" s="222"/>
      <c r="K48" s="208"/>
      <c r="L48" s="209"/>
      <c r="M48" s="216"/>
      <c r="N48" s="179"/>
    </row>
    <row r="49" spans="1:14" ht="45" customHeight="1">
      <c r="A49" s="139"/>
      <c r="B49" s="211">
        <f>'Passo 05.2'!B49</f>
        <v>0</v>
      </c>
      <c r="C49" s="184" t="str">
        <f>'Passo 05.2'!C49</f>
        <v/>
      </c>
      <c r="D49" s="186" t="str">
        <f>'Passo 05.2'!D49</f>
        <v/>
      </c>
      <c r="E49" s="212" t="str">
        <f>'Passo 05.2'!H49</f>
        <v/>
      </c>
      <c r="F49" s="184">
        <f>'Passo 05.2'!M49</f>
        <v>0</v>
      </c>
      <c r="G49" s="223"/>
      <c r="H49" s="221"/>
      <c r="I49" s="222"/>
      <c r="J49" s="222"/>
      <c r="K49" s="208"/>
      <c r="L49" s="209"/>
      <c r="M49" s="216"/>
      <c r="N49" s="179"/>
    </row>
    <row r="50" spans="1:14" ht="45" customHeight="1">
      <c r="A50" s="139"/>
      <c r="B50" s="217">
        <f>'Passo 05.2'!B50</f>
        <v>0</v>
      </c>
      <c r="C50" s="218" t="str">
        <f>'Passo 05.2'!C50</f>
        <v/>
      </c>
      <c r="D50" s="219" t="str">
        <f>'Passo 05.2'!D50</f>
        <v/>
      </c>
      <c r="E50" s="220" t="str">
        <f>'Passo 05.2'!H50</f>
        <v/>
      </c>
      <c r="F50" s="218">
        <f>'Passo 05.2'!M50</f>
        <v>0</v>
      </c>
      <c r="G50" s="223"/>
      <c r="H50" s="221"/>
      <c r="I50" s="222"/>
      <c r="J50" s="222"/>
      <c r="K50" s="208"/>
      <c r="L50" s="209"/>
      <c r="M50" s="216"/>
      <c r="N50" s="179"/>
    </row>
    <row r="51" spans="1:14" ht="45" customHeight="1">
      <c r="A51" s="139"/>
      <c r="B51" s="211">
        <f>'Passo 05.2'!B51</f>
        <v>0</v>
      </c>
      <c r="C51" s="184" t="str">
        <f>'Passo 05.2'!C51</f>
        <v/>
      </c>
      <c r="D51" s="186" t="str">
        <f>'Passo 05.2'!D51</f>
        <v/>
      </c>
      <c r="E51" s="212" t="str">
        <f>'Passo 05.2'!H51</f>
        <v/>
      </c>
      <c r="F51" s="184">
        <f>'Passo 05.2'!M51</f>
        <v>0</v>
      </c>
      <c r="G51" s="223"/>
      <c r="H51" s="221"/>
      <c r="I51" s="222"/>
      <c r="J51" s="222"/>
      <c r="K51" s="208"/>
      <c r="L51" s="209"/>
      <c r="M51" s="216"/>
      <c r="N51" s="179"/>
    </row>
    <row r="52" spans="1:14" ht="45" customHeight="1">
      <c r="A52" s="139"/>
      <c r="B52" s="217">
        <f>'Passo 05.2'!B52</f>
        <v>0</v>
      </c>
      <c r="C52" s="218" t="str">
        <f>'Passo 05.2'!C52</f>
        <v/>
      </c>
      <c r="D52" s="219" t="str">
        <f>'Passo 05.2'!D52</f>
        <v/>
      </c>
      <c r="E52" s="220" t="str">
        <f>'Passo 05.2'!H52</f>
        <v/>
      </c>
      <c r="F52" s="218">
        <f>'Passo 05.2'!M52</f>
        <v>0</v>
      </c>
      <c r="G52" s="223"/>
      <c r="H52" s="221"/>
      <c r="I52" s="222"/>
      <c r="J52" s="222"/>
      <c r="K52" s="208"/>
      <c r="L52" s="209"/>
      <c r="M52" s="216"/>
      <c r="N52" s="179"/>
    </row>
    <row r="53" spans="1:14" ht="45" customHeight="1">
      <c r="A53" s="139"/>
      <c r="B53" s="211">
        <f>'Passo 05.2'!B53</f>
        <v>0</v>
      </c>
      <c r="C53" s="184" t="str">
        <f>'Passo 05.2'!C53</f>
        <v/>
      </c>
      <c r="D53" s="186" t="str">
        <f>'Passo 05.2'!D53</f>
        <v/>
      </c>
      <c r="E53" s="212" t="str">
        <f>'Passo 05.2'!H53</f>
        <v/>
      </c>
      <c r="F53" s="184">
        <f>'Passo 05.2'!M53</f>
        <v>0</v>
      </c>
      <c r="G53" s="223"/>
      <c r="H53" s="221"/>
      <c r="I53" s="222"/>
      <c r="J53" s="222"/>
      <c r="K53" s="208"/>
      <c r="L53" s="209"/>
      <c r="M53" s="216"/>
      <c r="N53" s="179"/>
    </row>
    <row r="54" spans="1:14" ht="45" customHeight="1">
      <c r="A54" s="139"/>
      <c r="B54" s="217">
        <f>'Passo 05.2'!B54</f>
        <v>0</v>
      </c>
      <c r="C54" s="218" t="str">
        <f>'Passo 05.2'!C54</f>
        <v/>
      </c>
      <c r="D54" s="219" t="str">
        <f>'Passo 05.2'!D54</f>
        <v/>
      </c>
      <c r="E54" s="220" t="str">
        <f>'Passo 05.2'!H54</f>
        <v/>
      </c>
      <c r="F54" s="218">
        <f>'Passo 05.2'!M54</f>
        <v>0</v>
      </c>
      <c r="G54" s="223"/>
      <c r="H54" s="221"/>
      <c r="I54" s="222"/>
      <c r="J54" s="222"/>
      <c r="K54" s="208"/>
      <c r="L54" s="209"/>
      <c r="M54" s="216"/>
      <c r="N54" s="179"/>
    </row>
    <row r="55" spans="1:14" ht="45" customHeight="1">
      <c r="A55" s="139"/>
      <c r="B55" s="211">
        <f>'Passo 05.2'!B55</f>
        <v>0</v>
      </c>
      <c r="C55" s="184" t="str">
        <f>'Passo 05.2'!C55</f>
        <v/>
      </c>
      <c r="D55" s="186" t="str">
        <f>'Passo 05.2'!D55</f>
        <v/>
      </c>
      <c r="E55" s="212" t="str">
        <f>'Passo 05.2'!H55</f>
        <v/>
      </c>
      <c r="F55" s="184">
        <f>'Passo 05.2'!M55</f>
        <v>0</v>
      </c>
      <c r="G55" s="223"/>
      <c r="H55" s="221"/>
      <c r="I55" s="222"/>
      <c r="J55" s="222"/>
      <c r="K55" s="208"/>
      <c r="L55" s="209"/>
      <c r="M55" s="216"/>
      <c r="N55" s="179"/>
    </row>
    <row r="56" spans="1:14" ht="45" customHeight="1">
      <c r="A56" s="139"/>
      <c r="B56" s="217">
        <f>'Passo 05.2'!B56</f>
        <v>0</v>
      </c>
      <c r="C56" s="218" t="str">
        <f>'Passo 05.2'!C56</f>
        <v/>
      </c>
      <c r="D56" s="219" t="str">
        <f>'Passo 05.2'!D56</f>
        <v/>
      </c>
      <c r="E56" s="220" t="str">
        <f>'Passo 05.2'!H56</f>
        <v/>
      </c>
      <c r="F56" s="218">
        <f>'Passo 05.2'!M56</f>
        <v>0</v>
      </c>
      <c r="G56" s="223"/>
      <c r="H56" s="221"/>
      <c r="I56" s="222"/>
      <c r="J56" s="222"/>
      <c r="K56" s="208"/>
      <c r="L56" s="209"/>
      <c r="M56" s="216"/>
      <c r="N56" s="179"/>
    </row>
    <row r="57" spans="1:14" ht="45" customHeight="1">
      <c r="A57" s="139"/>
      <c r="B57" s="211">
        <f>'Passo 05.2'!B57</f>
        <v>0</v>
      </c>
      <c r="C57" s="184" t="str">
        <f>'Passo 05.2'!C57</f>
        <v/>
      </c>
      <c r="D57" s="186" t="str">
        <f>'Passo 05.2'!D57</f>
        <v/>
      </c>
      <c r="E57" s="212" t="str">
        <f>'Passo 05.2'!H57</f>
        <v/>
      </c>
      <c r="F57" s="184">
        <f>'Passo 05.2'!M57</f>
        <v>0</v>
      </c>
      <c r="G57" s="223"/>
      <c r="H57" s="221"/>
      <c r="I57" s="222"/>
      <c r="J57" s="222"/>
      <c r="K57" s="208"/>
      <c r="L57" s="209"/>
      <c r="M57" s="216"/>
      <c r="N57" s="179"/>
    </row>
    <row r="58" spans="1:14" ht="45" customHeight="1">
      <c r="A58" s="139"/>
      <c r="B58" s="217">
        <f>'Passo 05.2'!B58</f>
        <v>0</v>
      </c>
      <c r="C58" s="218" t="str">
        <f>'Passo 05.2'!C58</f>
        <v/>
      </c>
      <c r="D58" s="219" t="str">
        <f>'Passo 05.2'!D58</f>
        <v/>
      </c>
      <c r="E58" s="220" t="str">
        <f>'Passo 05.2'!H58</f>
        <v/>
      </c>
      <c r="F58" s="218">
        <f>'Passo 05.2'!M58</f>
        <v>0</v>
      </c>
      <c r="G58" s="223"/>
      <c r="H58" s="221"/>
      <c r="I58" s="222"/>
      <c r="J58" s="222"/>
      <c r="K58" s="208"/>
      <c r="L58" s="209"/>
      <c r="M58" s="216"/>
      <c r="N58" s="179"/>
    </row>
    <row r="59" spans="1:14" ht="45" customHeight="1">
      <c r="A59" s="139"/>
      <c r="B59" s="211">
        <f>'Passo 05.2'!B59</f>
        <v>0</v>
      </c>
      <c r="C59" s="184" t="str">
        <f>'Passo 05.2'!C59</f>
        <v/>
      </c>
      <c r="D59" s="186" t="str">
        <f>'Passo 05.2'!D59</f>
        <v/>
      </c>
      <c r="E59" s="212" t="str">
        <f>'Passo 05.2'!H59</f>
        <v/>
      </c>
      <c r="F59" s="184">
        <f>'Passo 05.2'!M59</f>
        <v>0</v>
      </c>
      <c r="G59" s="223"/>
      <c r="H59" s="221"/>
      <c r="I59" s="222"/>
      <c r="J59" s="222"/>
      <c r="K59" s="208"/>
      <c r="L59" s="209"/>
      <c r="M59" s="216"/>
      <c r="N59" s="179"/>
    </row>
    <row r="60" spans="1:14" ht="45" customHeight="1">
      <c r="A60" s="139"/>
      <c r="B60" s="217">
        <f>'Passo 05.2'!B60</f>
        <v>0</v>
      </c>
      <c r="C60" s="218" t="str">
        <f>'Passo 05.2'!C60</f>
        <v/>
      </c>
      <c r="D60" s="219" t="str">
        <f>'Passo 05.2'!D60</f>
        <v/>
      </c>
      <c r="E60" s="220" t="str">
        <f>'Passo 05.2'!H60</f>
        <v/>
      </c>
      <c r="F60" s="218">
        <f>'Passo 05.2'!M60</f>
        <v>0</v>
      </c>
      <c r="G60" s="223"/>
      <c r="H60" s="221"/>
      <c r="I60" s="222"/>
      <c r="J60" s="222"/>
      <c r="K60" s="208"/>
      <c r="L60" s="209"/>
      <c r="M60" s="216"/>
      <c r="N60" s="179"/>
    </row>
    <row r="61" spans="1:14" ht="45" customHeight="1">
      <c r="A61" s="139"/>
      <c r="B61" s="211">
        <f>'Passo 05.2'!B61</f>
        <v>0</v>
      </c>
      <c r="C61" s="184" t="str">
        <f>'Passo 05.2'!C61</f>
        <v/>
      </c>
      <c r="D61" s="186" t="str">
        <f>'Passo 05.2'!D61</f>
        <v/>
      </c>
      <c r="E61" s="212" t="str">
        <f>'Passo 05.2'!H61</f>
        <v/>
      </c>
      <c r="F61" s="184">
        <f>'Passo 05.2'!M61</f>
        <v>0</v>
      </c>
      <c r="G61" s="223"/>
      <c r="H61" s="221"/>
      <c r="I61" s="222"/>
      <c r="J61" s="222"/>
      <c r="K61" s="208"/>
      <c r="L61" s="209"/>
      <c r="M61" s="216"/>
      <c r="N61" s="179"/>
    </row>
    <row r="62" spans="1:14" ht="45" customHeight="1">
      <c r="A62" s="139"/>
      <c r="B62" s="217">
        <f>'Passo 05.2'!B62</f>
        <v>0</v>
      </c>
      <c r="C62" s="218" t="str">
        <f>'Passo 05.2'!C62</f>
        <v/>
      </c>
      <c r="D62" s="219" t="str">
        <f>'Passo 05.2'!D62</f>
        <v/>
      </c>
      <c r="E62" s="220" t="str">
        <f>'Passo 05.2'!H62</f>
        <v/>
      </c>
      <c r="F62" s="218">
        <f>'Passo 05.2'!M62</f>
        <v>0</v>
      </c>
      <c r="G62" s="223"/>
      <c r="H62" s="221"/>
      <c r="I62" s="222"/>
      <c r="J62" s="222"/>
      <c r="K62" s="208"/>
      <c r="L62" s="209"/>
      <c r="M62" s="216"/>
      <c r="N62" s="179"/>
    </row>
    <row r="63" spans="1:14" ht="45" customHeight="1">
      <c r="A63" s="139"/>
      <c r="B63" s="211">
        <f>'Passo 05.2'!B63</f>
        <v>0</v>
      </c>
      <c r="C63" s="184" t="str">
        <f>'Passo 05.2'!C63</f>
        <v/>
      </c>
      <c r="D63" s="186" t="str">
        <f>'Passo 05.2'!D63</f>
        <v/>
      </c>
      <c r="E63" s="212" t="str">
        <f>'Passo 05.2'!H63</f>
        <v/>
      </c>
      <c r="F63" s="184">
        <f>'Passo 05.2'!M63</f>
        <v>0</v>
      </c>
      <c r="G63" s="223"/>
      <c r="H63" s="221"/>
      <c r="I63" s="222"/>
      <c r="J63" s="222"/>
      <c r="K63" s="208"/>
      <c r="L63" s="209"/>
      <c r="M63" s="216"/>
      <c r="N63" s="179"/>
    </row>
    <row r="64" spans="1:14" ht="45" customHeight="1">
      <c r="A64" s="139"/>
      <c r="B64" s="217">
        <f>'Passo 05.2'!B64</f>
        <v>0</v>
      </c>
      <c r="C64" s="218" t="str">
        <f>'Passo 05.2'!C64</f>
        <v/>
      </c>
      <c r="D64" s="219" t="str">
        <f>'Passo 05.2'!D64</f>
        <v/>
      </c>
      <c r="E64" s="220" t="str">
        <f>'Passo 05.2'!H64</f>
        <v/>
      </c>
      <c r="F64" s="218">
        <f>'Passo 05.2'!M64</f>
        <v>0</v>
      </c>
      <c r="G64" s="223"/>
      <c r="H64" s="221"/>
      <c r="I64" s="222"/>
      <c r="J64" s="222"/>
      <c r="K64" s="208"/>
      <c r="L64" s="209"/>
      <c r="M64" s="216"/>
      <c r="N64" s="179"/>
    </row>
    <row r="65" spans="1:14" ht="45" customHeight="1">
      <c r="A65" s="139"/>
      <c r="B65" s="211">
        <f>'Passo 05.2'!B65</f>
        <v>0</v>
      </c>
      <c r="C65" s="184" t="str">
        <f>'Passo 05.2'!C65</f>
        <v/>
      </c>
      <c r="D65" s="186" t="str">
        <f>'Passo 05.2'!D65</f>
        <v/>
      </c>
      <c r="E65" s="212" t="str">
        <f>'Passo 05.2'!H65</f>
        <v/>
      </c>
      <c r="F65" s="184">
        <f>'Passo 05.2'!M65</f>
        <v>0</v>
      </c>
      <c r="G65" s="223"/>
      <c r="H65" s="221"/>
      <c r="I65" s="222"/>
      <c r="J65" s="222"/>
      <c r="K65" s="208"/>
      <c r="L65" s="209"/>
      <c r="M65" s="216"/>
      <c r="N65" s="179"/>
    </row>
    <row r="66" spans="1:14" ht="45" customHeight="1">
      <c r="A66" s="139"/>
      <c r="B66" s="217">
        <f>'Passo 05.2'!B66</f>
        <v>0</v>
      </c>
      <c r="C66" s="218" t="str">
        <f>'Passo 05.2'!C66</f>
        <v/>
      </c>
      <c r="D66" s="219" t="str">
        <f>'Passo 05.2'!D66</f>
        <v/>
      </c>
      <c r="E66" s="220" t="str">
        <f>'Passo 05.2'!H66</f>
        <v/>
      </c>
      <c r="F66" s="218">
        <f>'Passo 05.2'!M66</f>
        <v>0</v>
      </c>
      <c r="G66" s="223"/>
      <c r="H66" s="221"/>
      <c r="I66" s="222"/>
      <c r="J66" s="222"/>
      <c r="K66" s="208"/>
      <c r="L66" s="209"/>
      <c r="M66" s="216"/>
      <c r="N66" s="179"/>
    </row>
    <row r="67" spans="1:14" ht="45" customHeight="1">
      <c r="A67" s="139"/>
      <c r="B67" s="211">
        <f>'Passo 05.2'!B67</f>
        <v>0</v>
      </c>
      <c r="C67" s="184" t="str">
        <f>'Passo 05.2'!C67</f>
        <v/>
      </c>
      <c r="D67" s="186" t="str">
        <f>'Passo 05.2'!D67</f>
        <v/>
      </c>
      <c r="E67" s="212" t="str">
        <f>'Passo 05.2'!H67</f>
        <v/>
      </c>
      <c r="F67" s="184">
        <f>'Passo 05.2'!M67</f>
        <v>0</v>
      </c>
      <c r="G67" s="223"/>
      <c r="H67" s="221"/>
      <c r="I67" s="222"/>
      <c r="J67" s="222"/>
      <c r="K67" s="208"/>
      <c r="L67" s="209"/>
      <c r="M67" s="216"/>
      <c r="N67" s="179"/>
    </row>
    <row r="68" spans="1:14" ht="45" customHeight="1">
      <c r="A68" s="139"/>
      <c r="B68" s="217">
        <f>'Passo 05.2'!B68</f>
        <v>0</v>
      </c>
      <c r="C68" s="218" t="str">
        <f>'Passo 05.2'!C68</f>
        <v/>
      </c>
      <c r="D68" s="219" t="str">
        <f>'Passo 05.2'!D68</f>
        <v/>
      </c>
      <c r="E68" s="220" t="str">
        <f>'Passo 05.2'!H68</f>
        <v/>
      </c>
      <c r="F68" s="218">
        <f>'Passo 05.2'!M68</f>
        <v>0</v>
      </c>
      <c r="G68" s="223"/>
      <c r="H68" s="221"/>
      <c r="I68" s="222"/>
      <c r="J68" s="222"/>
      <c r="K68" s="208"/>
      <c r="L68" s="209"/>
      <c r="M68" s="216"/>
      <c r="N68" s="179"/>
    </row>
    <row r="69" spans="1:14" ht="45" customHeight="1">
      <c r="A69" s="139"/>
      <c r="B69" s="211">
        <f>'Passo 05.2'!B69</f>
        <v>0</v>
      </c>
      <c r="C69" s="184" t="str">
        <f>'Passo 05.2'!C69</f>
        <v/>
      </c>
      <c r="D69" s="186" t="str">
        <f>'Passo 05.2'!D69</f>
        <v/>
      </c>
      <c r="E69" s="212" t="str">
        <f>'Passo 05.2'!H69</f>
        <v/>
      </c>
      <c r="F69" s="184">
        <f>'Passo 05.2'!M69</f>
        <v>0</v>
      </c>
      <c r="G69" s="223"/>
      <c r="H69" s="221"/>
      <c r="I69" s="222"/>
      <c r="J69" s="222"/>
      <c r="K69" s="208"/>
      <c r="L69" s="209"/>
      <c r="M69" s="216"/>
      <c r="N69" s="179"/>
    </row>
    <row r="70" spans="1:14" ht="45" customHeight="1">
      <c r="A70" s="139"/>
      <c r="B70" s="217">
        <f>'Passo 05.2'!B70</f>
        <v>0</v>
      </c>
      <c r="C70" s="218" t="str">
        <f>'Passo 05.2'!C70</f>
        <v/>
      </c>
      <c r="D70" s="219" t="str">
        <f>'Passo 05.2'!D70</f>
        <v/>
      </c>
      <c r="E70" s="220" t="str">
        <f>'Passo 05.2'!H70</f>
        <v/>
      </c>
      <c r="F70" s="218">
        <f>'Passo 05.2'!M70</f>
        <v>0</v>
      </c>
      <c r="G70" s="223"/>
      <c r="H70" s="221"/>
      <c r="I70" s="222"/>
      <c r="J70" s="222"/>
      <c r="K70" s="208"/>
      <c r="L70" s="209"/>
      <c r="M70" s="216"/>
      <c r="N70" s="179"/>
    </row>
    <row r="71" spans="1:14" ht="45" customHeight="1">
      <c r="A71" s="139"/>
      <c r="B71" s="211">
        <f>'Passo 05.2'!B71</f>
        <v>0</v>
      </c>
      <c r="C71" s="184" t="str">
        <f>'Passo 05.2'!C71</f>
        <v/>
      </c>
      <c r="D71" s="186" t="str">
        <f>'Passo 05.2'!D71</f>
        <v/>
      </c>
      <c r="E71" s="212" t="str">
        <f>'Passo 05.2'!H71</f>
        <v/>
      </c>
      <c r="F71" s="184">
        <f>'Passo 05.2'!M71</f>
        <v>0</v>
      </c>
      <c r="G71" s="223"/>
      <c r="H71" s="221"/>
      <c r="I71" s="222"/>
      <c r="J71" s="222"/>
      <c r="K71" s="208"/>
      <c r="L71" s="209"/>
      <c r="M71" s="216"/>
      <c r="N71" s="179"/>
    </row>
    <row r="72" spans="1:14" ht="45" customHeight="1">
      <c r="A72" s="139"/>
      <c r="B72" s="217">
        <f>'Passo 05.2'!B72</f>
        <v>0</v>
      </c>
      <c r="C72" s="218" t="str">
        <f>'Passo 05.2'!C72</f>
        <v/>
      </c>
      <c r="D72" s="219" t="str">
        <f>'Passo 05.2'!D72</f>
        <v/>
      </c>
      <c r="E72" s="220" t="str">
        <f>'Passo 05.2'!H72</f>
        <v/>
      </c>
      <c r="F72" s="218">
        <f>'Passo 05.2'!M72</f>
        <v>0</v>
      </c>
      <c r="G72" s="223"/>
      <c r="H72" s="221"/>
      <c r="I72" s="222"/>
      <c r="J72" s="222"/>
      <c r="K72" s="208"/>
      <c r="L72" s="209"/>
      <c r="M72" s="216"/>
      <c r="N72" s="179"/>
    </row>
    <row r="73" spans="1:14" ht="45" customHeight="1">
      <c r="A73" s="139"/>
      <c r="B73" s="211">
        <f>'Passo 05.2'!B73</f>
        <v>0</v>
      </c>
      <c r="C73" s="184" t="str">
        <f>'Passo 05.2'!C73</f>
        <v/>
      </c>
      <c r="D73" s="186" t="str">
        <f>'Passo 05.2'!D73</f>
        <v/>
      </c>
      <c r="E73" s="212" t="str">
        <f>'Passo 05.2'!H73</f>
        <v/>
      </c>
      <c r="F73" s="184">
        <f>'Passo 05.2'!M73</f>
        <v>0</v>
      </c>
      <c r="G73" s="223"/>
      <c r="H73" s="221"/>
      <c r="I73" s="222"/>
      <c r="J73" s="222"/>
      <c r="K73" s="208"/>
      <c r="L73" s="209"/>
      <c r="M73" s="216"/>
      <c r="N73" s="179"/>
    </row>
    <row r="74" spans="1:14" ht="45" customHeight="1">
      <c r="A74" s="139"/>
      <c r="B74" s="217">
        <f>'Passo 05.2'!B74</f>
        <v>0</v>
      </c>
      <c r="C74" s="218" t="str">
        <f>'Passo 05.2'!C74</f>
        <v/>
      </c>
      <c r="D74" s="219" t="str">
        <f>'Passo 05.2'!D74</f>
        <v/>
      </c>
      <c r="E74" s="220" t="str">
        <f>'Passo 05.2'!H74</f>
        <v/>
      </c>
      <c r="F74" s="218">
        <f>'Passo 05.2'!M74</f>
        <v>0</v>
      </c>
      <c r="G74" s="223"/>
      <c r="H74" s="221"/>
      <c r="I74" s="222"/>
      <c r="J74" s="222"/>
      <c r="K74" s="208"/>
      <c r="L74" s="209"/>
      <c r="M74" s="216"/>
      <c r="N74" s="179"/>
    </row>
    <row r="75" spans="1:14" ht="45" customHeight="1">
      <c r="A75" s="139"/>
      <c r="B75" s="211">
        <f>'Passo 05.2'!B75</f>
        <v>0</v>
      </c>
      <c r="C75" s="184" t="str">
        <f>'Passo 05.2'!C75</f>
        <v/>
      </c>
      <c r="D75" s="186" t="str">
        <f>'Passo 05.2'!D75</f>
        <v/>
      </c>
      <c r="E75" s="212" t="str">
        <f>'Passo 05.2'!H75</f>
        <v/>
      </c>
      <c r="F75" s="184">
        <f>'Passo 05.2'!M75</f>
        <v>0</v>
      </c>
      <c r="G75" s="223"/>
      <c r="H75" s="221"/>
      <c r="I75" s="222"/>
      <c r="J75" s="222"/>
      <c r="K75" s="208"/>
      <c r="L75" s="209"/>
      <c r="M75" s="216"/>
      <c r="N75" s="179"/>
    </row>
    <row r="76" spans="1:14" ht="45" customHeight="1">
      <c r="A76" s="139"/>
      <c r="B76" s="217">
        <f>'Passo 05.2'!B76</f>
        <v>0</v>
      </c>
      <c r="C76" s="218" t="str">
        <f>'Passo 05.2'!C76</f>
        <v/>
      </c>
      <c r="D76" s="219" t="str">
        <f>'Passo 05.2'!D76</f>
        <v/>
      </c>
      <c r="E76" s="220" t="str">
        <f>'Passo 05.2'!H76</f>
        <v/>
      </c>
      <c r="F76" s="218">
        <f>'Passo 05.2'!M76</f>
        <v>0</v>
      </c>
      <c r="G76" s="223"/>
      <c r="H76" s="221"/>
      <c r="I76" s="222"/>
      <c r="J76" s="222"/>
      <c r="K76" s="208"/>
      <c r="L76" s="209"/>
      <c r="M76" s="216"/>
      <c r="N76" s="179"/>
    </row>
    <row r="77" spans="1:14" ht="45" customHeight="1">
      <c r="A77" s="139"/>
      <c r="B77" s="211">
        <f>'Passo 05.2'!B77</f>
        <v>0</v>
      </c>
      <c r="C77" s="184" t="str">
        <f>'Passo 05.2'!C77</f>
        <v/>
      </c>
      <c r="D77" s="186" t="str">
        <f>'Passo 05.2'!D77</f>
        <v/>
      </c>
      <c r="E77" s="212" t="str">
        <f>'Passo 05.2'!H77</f>
        <v/>
      </c>
      <c r="F77" s="184">
        <f>'Passo 05.2'!M77</f>
        <v>0</v>
      </c>
      <c r="G77" s="223"/>
      <c r="H77" s="221"/>
      <c r="I77" s="222"/>
      <c r="J77" s="222"/>
      <c r="K77" s="208"/>
      <c r="L77" s="209"/>
      <c r="M77" s="216"/>
      <c r="N77" s="179"/>
    </row>
    <row r="78" spans="1:14" ht="45" customHeight="1">
      <c r="A78" s="139"/>
      <c r="B78" s="217">
        <f>'Passo 05.2'!B78</f>
        <v>0</v>
      </c>
      <c r="C78" s="218" t="str">
        <f>'Passo 05.2'!C78</f>
        <v/>
      </c>
      <c r="D78" s="219" t="str">
        <f>'Passo 05.2'!D78</f>
        <v/>
      </c>
      <c r="E78" s="220" t="str">
        <f>'Passo 05.2'!H78</f>
        <v/>
      </c>
      <c r="F78" s="218">
        <f>'Passo 05.2'!M78</f>
        <v>0</v>
      </c>
      <c r="G78" s="223"/>
      <c r="H78" s="221"/>
      <c r="I78" s="222"/>
      <c r="J78" s="222"/>
      <c r="K78" s="208"/>
      <c r="L78" s="209"/>
      <c r="M78" s="216"/>
      <c r="N78" s="179"/>
    </row>
    <row r="79" spans="1:14" ht="45" customHeight="1">
      <c r="A79" s="139"/>
      <c r="B79" s="211">
        <f>'Passo 05.2'!B79</f>
        <v>0</v>
      </c>
      <c r="C79" s="184" t="str">
        <f>'Passo 05.2'!C79</f>
        <v/>
      </c>
      <c r="D79" s="186" t="str">
        <f>'Passo 05.2'!D79</f>
        <v/>
      </c>
      <c r="E79" s="212" t="str">
        <f>'Passo 05.2'!H79</f>
        <v/>
      </c>
      <c r="F79" s="184">
        <f>'Passo 05.2'!M79</f>
        <v>0</v>
      </c>
      <c r="G79" s="223"/>
      <c r="H79" s="221"/>
      <c r="I79" s="222"/>
      <c r="J79" s="222"/>
      <c r="K79" s="208"/>
      <c r="L79" s="209"/>
      <c r="M79" s="216"/>
      <c r="N79" s="179"/>
    </row>
    <row r="80" spans="1:14" ht="45" customHeight="1">
      <c r="A80" s="139"/>
      <c r="B80" s="217">
        <f>'Passo 05.2'!B80</f>
        <v>0</v>
      </c>
      <c r="C80" s="218" t="str">
        <f>'Passo 05.2'!C80</f>
        <v/>
      </c>
      <c r="D80" s="219" t="str">
        <f>'Passo 05.2'!D80</f>
        <v/>
      </c>
      <c r="E80" s="220" t="str">
        <f>'Passo 05.2'!H80</f>
        <v/>
      </c>
      <c r="F80" s="218">
        <f>'Passo 05.2'!M80</f>
        <v>0</v>
      </c>
      <c r="G80" s="223"/>
      <c r="H80" s="221"/>
      <c r="I80" s="222"/>
      <c r="J80" s="222"/>
      <c r="K80" s="208"/>
      <c r="L80" s="209"/>
      <c r="M80" s="216"/>
      <c r="N80" s="179"/>
    </row>
    <row r="81" spans="1:14" ht="45" customHeight="1">
      <c r="A81" s="139"/>
      <c r="B81" s="211">
        <f>'Passo 05.2'!B81</f>
        <v>0</v>
      </c>
      <c r="C81" s="184" t="str">
        <f>'Passo 05.2'!C81</f>
        <v/>
      </c>
      <c r="D81" s="186" t="str">
        <f>'Passo 05.2'!D81</f>
        <v/>
      </c>
      <c r="E81" s="212" t="str">
        <f>'Passo 05.2'!H81</f>
        <v/>
      </c>
      <c r="F81" s="184">
        <f>'Passo 05.2'!M81</f>
        <v>0</v>
      </c>
      <c r="G81" s="223"/>
      <c r="H81" s="221"/>
      <c r="I81" s="222"/>
      <c r="J81" s="222"/>
      <c r="K81" s="208"/>
      <c r="L81" s="209"/>
      <c r="M81" s="216"/>
      <c r="N81" s="179"/>
    </row>
    <row r="82" spans="1:14" ht="45" customHeight="1">
      <c r="A82" s="139"/>
      <c r="B82" s="217">
        <f>'Passo 05.2'!B82</f>
        <v>0</v>
      </c>
      <c r="C82" s="218" t="str">
        <f>'Passo 05.2'!C82</f>
        <v/>
      </c>
      <c r="D82" s="219" t="str">
        <f>'Passo 05.2'!D82</f>
        <v/>
      </c>
      <c r="E82" s="220" t="str">
        <f>'Passo 05.2'!H82</f>
        <v/>
      </c>
      <c r="F82" s="218">
        <f>'Passo 05.2'!M82</f>
        <v>0</v>
      </c>
      <c r="G82" s="223"/>
      <c r="H82" s="221"/>
      <c r="I82" s="222"/>
      <c r="J82" s="222"/>
      <c r="K82" s="208"/>
      <c r="L82" s="209"/>
      <c r="M82" s="216"/>
      <c r="N82" s="179"/>
    </row>
    <row r="83" spans="1:14" ht="45" customHeight="1">
      <c r="A83" s="139"/>
      <c r="B83" s="211">
        <f>'Passo 05.2'!B83</f>
        <v>0</v>
      </c>
      <c r="C83" s="184" t="str">
        <f>'Passo 05.2'!C83</f>
        <v/>
      </c>
      <c r="D83" s="186" t="str">
        <f>'Passo 05.2'!D83</f>
        <v/>
      </c>
      <c r="E83" s="212" t="str">
        <f>'Passo 05.2'!H83</f>
        <v/>
      </c>
      <c r="F83" s="184">
        <f>'Passo 05.2'!M83</f>
        <v>0</v>
      </c>
      <c r="G83" s="223"/>
      <c r="H83" s="221"/>
      <c r="I83" s="222"/>
      <c r="J83" s="222"/>
      <c r="K83" s="208"/>
      <c r="L83" s="209"/>
      <c r="M83" s="216"/>
      <c r="N83" s="179"/>
    </row>
    <row r="84" spans="1:14" ht="45" customHeight="1">
      <c r="A84" s="139"/>
      <c r="B84" s="217">
        <f>'Passo 05.2'!B84</f>
        <v>0</v>
      </c>
      <c r="C84" s="218" t="str">
        <f>'Passo 05.2'!C84</f>
        <v/>
      </c>
      <c r="D84" s="219" t="str">
        <f>'Passo 05.2'!D84</f>
        <v/>
      </c>
      <c r="E84" s="220" t="str">
        <f>'Passo 05.2'!H84</f>
        <v/>
      </c>
      <c r="F84" s="218">
        <f>'Passo 05.2'!M84</f>
        <v>0</v>
      </c>
      <c r="G84" s="223"/>
      <c r="H84" s="221"/>
      <c r="I84" s="222"/>
      <c r="J84" s="222"/>
      <c r="K84" s="208"/>
      <c r="L84" s="209"/>
      <c r="M84" s="216"/>
      <c r="N84" s="179"/>
    </row>
    <row r="85" spans="1:14" ht="45" customHeight="1">
      <c r="A85" s="139"/>
      <c r="B85" s="211">
        <f>'Passo 05.2'!B85</f>
        <v>0</v>
      </c>
      <c r="C85" s="184" t="str">
        <f>'Passo 05.2'!C85</f>
        <v/>
      </c>
      <c r="D85" s="186" t="str">
        <f>'Passo 05.2'!D85</f>
        <v/>
      </c>
      <c r="E85" s="212" t="str">
        <f>'Passo 05.2'!H85</f>
        <v/>
      </c>
      <c r="F85" s="184">
        <f>'Passo 05.2'!M85</f>
        <v>0</v>
      </c>
      <c r="G85" s="223"/>
      <c r="H85" s="221"/>
      <c r="I85" s="222"/>
      <c r="J85" s="222"/>
      <c r="K85" s="208"/>
      <c r="L85" s="209"/>
      <c r="M85" s="216"/>
      <c r="N85" s="179"/>
    </row>
    <row r="86" spans="1:14" ht="45" customHeight="1">
      <c r="A86" s="139"/>
      <c r="B86" s="217">
        <f>'Passo 05.2'!B86</f>
        <v>0</v>
      </c>
      <c r="C86" s="218" t="str">
        <f>'Passo 05.2'!C86</f>
        <v/>
      </c>
      <c r="D86" s="219" t="str">
        <f>'Passo 05.2'!D86</f>
        <v/>
      </c>
      <c r="E86" s="220" t="str">
        <f>'Passo 05.2'!H86</f>
        <v/>
      </c>
      <c r="F86" s="218">
        <f>'Passo 05.2'!M86</f>
        <v>0</v>
      </c>
      <c r="G86" s="223"/>
      <c r="H86" s="221"/>
      <c r="I86" s="222"/>
      <c r="J86" s="222"/>
      <c r="K86" s="208"/>
      <c r="L86" s="209"/>
      <c r="M86" s="216"/>
      <c r="N86" s="179"/>
    </row>
    <row r="87" spans="1:14" ht="45" customHeight="1">
      <c r="A87" s="139"/>
      <c r="B87" s="211">
        <f>'Passo 05.2'!B87</f>
        <v>0</v>
      </c>
      <c r="C87" s="184" t="str">
        <f>'Passo 05.2'!C87</f>
        <v/>
      </c>
      <c r="D87" s="186" t="str">
        <f>'Passo 05.2'!D87</f>
        <v/>
      </c>
      <c r="E87" s="212" t="str">
        <f>'Passo 05.2'!H87</f>
        <v/>
      </c>
      <c r="F87" s="184">
        <f>'Passo 05.2'!M87</f>
        <v>0</v>
      </c>
      <c r="G87" s="223"/>
      <c r="H87" s="221"/>
      <c r="I87" s="222"/>
      <c r="J87" s="222"/>
      <c r="K87" s="208"/>
      <c r="L87" s="209"/>
      <c r="M87" s="216"/>
      <c r="N87" s="179"/>
    </row>
    <row r="88" spans="1:14" ht="45" customHeight="1">
      <c r="A88" s="139"/>
      <c r="B88" s="217">
        <f>'Passo 05.2'!B88</f>
        <v>0</v>
      </c>
      <c r="C88" s="218" t="str">
        <f>'Passo 05.2'!C88</f>
        <v/>
      </c>
      <c r="D88" s="219" t="str">
        <f>'Passo 05.2'!D88</f>
        <v/>
      </c>
      <c r="E88" s="220" t="str">
        <f>'Passo 05.2'!H88</f>
        <v/>
      </c>
      <c r="F88" s="218">
        <f>'Passo 05.2'!M88</f>
        <v>0</v>
      </c>
      <c r="G88" s="223"/>
      <c r="H88" s="221"/>
      <c r="I88" s="222"/>
      <c r="J88" s="222"/>
      <c r="K88" s="208"/>
      <c r="L88" s="209"/>
      <c r="M88" s="216"/>
      <c r="N88" s="179"/>
    </row>
    <row r="89" spans="1:14" ht="45" customHeight="1">
      <c r="A89" s="139"/>
      <c r="B89" s="211">
        <f>'Passo 05.2'!B89</f>
        <v>0</v>
      </c>
      <c r="C89" s="184" t="str">
        <f>'Passo 05.2'!C89</f>
        <v/>
      </c>
      <c r="D89" s="186" t="str">
        <f>'Passo 05.2'!D89</f>
        <v/>
      </c>
      <c r="E89" s="212" t="str">
        <f>'Passo 05.2'!H89</f>
        <v/>
      </c>
      <c r="F89" s="184">
        <f>'Passo 05.2'!M89</f>
        <v>0</v>
      </c>
      <c r="G89" s="223"/>
      <c r="H89" s="221"/>
      <c r="I89" s="222"/>
      <c r="J89" s="222"/>
      <c r="K89" s="208"/>
      <c r="L89" s="209"/>
      <c r="M89" s="216"/>
      <c r="N89" s="179"/>
    </row>
    <row r="90" spans="1:14" ht="45" customHeight="1">
      <c r="A90" s="139"/>
      <c r="B90" s="217">
        <f>'Passo 05.2'!B90</f>
        <v>0</v>
      </c>
      <c r="C90" s="218" t="str">
        <f>'Passo 05.2'!C90</f>
        <v/>
      </c>
      <c r="D90" s="219" t="str">
        <f>'Passo 05.2'!D90</f>
        <v/>
      </c>
      <c r="E90" s="220" t="str">
        <f>'Passo 05.2'!H90</f>
        <v/>
      </c>
      <c r="F90" s="218">
        <f>'Passo 05.2'!M90</f>
        <v>0</v>
      </c>
      <c r="G90" s="223"/>
      <c r="H90" s="221"/>
      <c r="I90" s="222"/>
      <c r="J90" s="222"/>
      <c r="K90" s="208"/>
      <c r="L90" s="209"/>
      <c r="M90" s="216"/>
      <c r="N90" s="179"/>
    </row>
    <row r="91" spans="1:14" ht="45" customHeight="1">
      <c r="A91" s="139"/>
      <c r="B91" s="211">
        <f>'Passo 05.2'!B91</f>
        <v>0</v>
      </c>
      <c r="C91" s="184" t="str">
        <f>'Passo 05.2'!C91</f>
        <v/>
      </c>
      <c r="D91" s="186" t="str">
        <f>'Passo 05.2'!D91</f>
        <v/>
      </c>
      <c r="E91" s="212" t="str">
        <f>'Passo 05.2'!H91</f>
        <v/>
      </c>
      <c r="F91" s="184">
        <f>'Passo 05.2'!M91</f>
        <v>0</v>
      </c>
      <c r="G91" s="223"/>
      <c r="H91" s="221"/>
      <c r="I91" s="222"/>
      <c r="J91" s="222"/>
      <c r="K91" s="208"/>
      <c r="L91" s="209"/>
      <c r="M91" s="216"/>
      <c r="N91" s="179"/>
    </row>
    <row r="92" spans="1:14" ht="45" customHeight="1">
      <c r="A92" s="139"/>
      <c r="B92" s="217">
        <f>'Passo 05.2'!B92</f>
        <v>0</v>
      </c>
      <c r="C92" s="218" t="str">
        <f>'Passo 05.2'!C92</f>
        <v/>
      </c>
      <c r="D92" s="219" t="str">
        <f>'Passo 05.2'!D92</f>
        <v/>
      </c>
      <c r="E92" s="220" t="str">
        <f>'Passo 05.2'!H92</f>
        <v/>
      </c>
      <c r="F92" s="218">
        <f>'Passo 05.2'!M92</f>
        <v>0</v>
      </c>
      <c r="G92" s="223"/>
      <c r="H92" s="221"/>
      <c r="I92" s="222"/>
      <c r="J92" s="222"/>
      <c r="K92" s="208"/>
      <c r="L92" s="209"/>
      <c r="M92" s="216"/>
      <c r="N92" s="179"/>
    </row>
    <row r="93" spans="1:14" ht="45" customHeight="1">
      <c r="A93" s="139"/>
      <c r="B93" s="211">
        <f>'Passo 05.2'!B93</f>
        <v>0</v>
      </c>
      <c r="C93" s="184" t="str">
        <f>'Passo 05.2'!C93</f>
        <v/>
      </c>
      <c r="D93" s="186" t="str">
        <f>'Passo 05.2'!D93</f>
        <v/>
      </c>
      <c r="E93" s="212" t="str">
        <f>'Passo 05.2'!H93</f>
        <v/>
      </c>
      <c r="F93" s="184">
        <f>'Passo 05.2'!M93</f>
        <v>0</v>
      </c>
      <c r="G93" s="223"/>
      <c r="H93" s="221"/>
      <c r="I93" s="222"/>
      <c r="J93" s="222"/>
      <c r="K93" s="208"/>
      <c r="L93" s="209"/>
      <c r="M93" s="216"/>
      <c r="N93" s="179"/>
    </row>
    <row r="94" spans="1:14" ht="45" customHeight="1">
      <c r="A94" s="139"/>
      <c r="B94" s="217">
        <f>'Passo 05.2'!B94</f>
        <v>0</v>
      </c>
      <c r="C94" s="218" t="str">
        <f>'Passo 05.2'!C94</f>
        <v/>
      </c>
      <c r="D94" s="219" t="str">
        <f>'Passo 05.2'!D94</f>
        <v/>
      </c>
      <c r="E94" s="220" t="str">
        <f>'Passo 05.2'!H94</f>
        <v/>
      </c>
      <c r="F94" s="218">
        <f>'Passo 05.2'!M94</f>
        <v>0</v>
      </c>
      <c r="G94" s="223"/>
      <c r="H94" s="221"/>
      <c r="I94" s="222"/>
      <c r="J94" s="222"/>
      <c r="K94" s="208"/>
      <c r="L94" s="209"/>
      <c r="M94" s="216"/>
      <c r="N94" s="179"/>
    </row>
    <row r="95" spans="1:14" ht="45" customHeight="1">
      <c r="A95" s="139"/>
      <c r="B95" s="211">
        <f>'Passo 05.2'!B95</f>
        <v>0</v>
      </c>
      <c r="C95" s="184" t="str">
        <f>'Passo 05.2'!C95</f>
        <v/>
      </c>
      <c r="D95" s="186" t="str">
        <f>'Passo 05.2'!D95</f>
        <v/>
      </c>
      <c r="E95" s="212" t="str">
        <f>'Passo 05.2'!H95</f>
        <v/>
      </c>
      <c r="F95" s="184">
        <f>'Passo 05.2'!M95</f>
        <v>0</v>
      </c>
      <c r="G95" s="223"/>
      <c r="H95" s="221"/>
      <c r="I95" s="222"/>
      <c r="J95" s="222"/>
      <c r="K95" s="208"/>
      <c r="L95" s="209"/>
      <c r="M95" s="216"/>
      <c r="N95" s="179"/>
    </row>
    <row r="96" spans="1:14" ht="45" customHeight="1">
      <c r="A96" s="139"/>
      <c r="B96" s="217">
        <f>'Passo 05.2'!B96</f>
        <v>0</v>
      </c>
      <c r="C96" s="218" t="str">
        <f>'Passo 05.2'!C96</f>
        <v/>
      </c>
      <c r="D96" s="219" t="str">
        <f>'Passo 05.2'!D96</f>
        <v/>
      </c>
      <c r="E96" s="220" t="str">
        <f>'Passo 05.2'!H96</f>
        <v/>
      </c>
      <c r="F96" s="218">
        <f>'Passo 05.2'!M96</f>
        <v>0</v>
      </c>
      <c r="G96" s="223"/>
      <c r="H96" s="221"/>
      <c r="I96" s="222"/>
      <c r="J96" s="222"/>
      <c r="K96" s="208"/>
      <c r="L96" s="209"/>
      <c r="M96" s="216"/>
      <c r="N96" s="179"/>
    </row>
    <row r="97" spans="1:14" ht="45" customHeight="1">
      <c r="A97" s="139"/>
      <c r="B97" s="211">
        <f>'Passo 05.2'!B97</f>
        <v>0</v>
      </c>
      <c r="C97" s="184" t="str">
        <f>'Passo 05.2'!C97</f>
        <v/>
      </c>
      <c r="D97" s="186" t="str">
        <f>'Passo 05.2'!D97</f>
        <v/>
      </c>
      <c r="E97" s="212" t="str">
        <f>'Passo 05.2'!H97</f>
        <v/>
      </c>
      <c r="F97" s="184">
        <f>'Passo 05.2'!M97</f>
        <v>0</v>
      </c>
      <c r="G97" s="223"/>
      <c r="H97" s="221"/>
      <c r="I97" s="222"/>
      <c r="J97" s="222"/>
      <c r="K97" s="208"/>
      <c r="L97" s="209"/>
      <c r="M97" s="216"/>
      <c r="N97" s="179"/>
    </row>
    <row r="98" spans="1:14" ht="45" customHeight="1">
      <c r="A98" s="139"/>
      <c r="B98" s="217">
        <f>'Passo 05.2'!B98</f>
        <v>0</v>
      </c>
      <c r="C98" s="218" t="str">
        <f>'Passo 05.2'!C98</f>
        <v/>
      </c>
      <c r="D98" s="219" t="str">
        <f>'Passo 05.2'!D98</f>
        <v/>
      </c>
      <c r="E98" s="220" t="str">
        <f>'Passo 05.2'!H98</f>
        <v/>
      </c>
      <c r="F98" s="218">
        <f>'Passo 05.2'!M98</f>
        <v>0</v>
      </c>
      <c r="G98" s="223"/>
      <c r="H98" s="221"/>
      <c r="I98" s="222"/>
      <c r="J98" s="222"/>
      <c r="K98" s="208"/>
      <c r="L98" s="209"/>
      <c r="M98" s="216"/>
      <c r="N98" s="179"/>
    </row>
    <row r="99" spans="1:14" ht="45" customHeight="1">
      <c r="A99" s="139"/>
      <c r="B99" s="211">
        <f>'Passo 05.2'!B99</f>
        <v>0</v>
      </c>
      <c r="C99" s="184" t="str">
        <f>'Passo 05.2'!C99</f>
        <v/>
      </c>
      <c r="D99" s="186" t="str">
        <f>'Passo 05.2'!D99</f>
        <v/>
      </c>
      <c r="E99" s="212" t="str">
        <f>'Passo 05.2'!H99</f>
        <v/>
      </c>
      <c r="F99" s="184">
        <f>'Passo 05.2'!M99</f>
        <v>0</v>
      </c>
      <c r="G99" s="223"/>
      <c r="H99" s="221"/>
      <c r="I99" s="222"/>
      <c r="J99" s="222"/>
      <c r="K99" s="208"/>
      <c r="L99" s="209"/>
      <c r="M99" s="216"/>
      <c r="N99" s="179"/>
    </row>
    <row r="100" spans="1:14" ht="45" customHeight="1">
      <c r="A100" s="139"/>
      <c r="B100" s="217">
        <f>'Passo 05.2'!B100</f>
        <v>0</v>
      </c>
      <c r="C100" s="218" t="str">
        <f>'Passo 05.2'!C100</f>
        <v/>
      </c>
      <c r="D100" s="219" t="str">
        <f>'Passo 05.2'!D100</f>
        <v/>
      </c>
      <c r="E100" s="220" t="str">
        <f>'Passo 05.2'!H100</f>
        <v/>
      </c>
      <c r="F100" s="218">
        <f>'Passo 05.2'!M100</f>
        <v>0</v>
      </c>
      <c r="G100" s="223"/>
      <c r="H100" s="221"/>
      <c r="I100" s="222"/>
      <c r="J100" s="222"/>
      <c r="K100" s="208"/>
      <c r="L100" s="209"/>
      <c r="M100" s="216"/>
      <c r="N100" s="179"/>
    </row>
    <row r="101" spans="1:14" ht="45" customHeight="1">
      <c r="A101" s="139"/>
      <c r="B101" s="211">
        <f>'Passo 05.2'!B101</f>
        <v>0</v>
      </c>
      <c r="C101" s="184" t="str">
        <f>'Passo 05.2'!C101</f>
        <v/>
      </c>
      <c r="D101" s="186" t="str">
        <f>'Passo 05.2'!D101</f>
        <v/>
      </c>
      <c r="E101" s="212" t="str">
        <f>'Passo 05.2'!H101</f>
        <v/>
      </c>
      <c r="F101" s="184">
        <f>'Passo 05.2'!M101</f>
        <v>0</v>
      </c>
      <c r="G101" s="223"/>
      <c r="H101" s="221"/>
      <c r="I101" s="222"/>
      <c r="J101" s="222"/>
      <c r="K101" s="208"/>
      <c r="L101" s="209"/>
      <c r="M101" s="216"/>
      <c r="N101" s="179"/>
    </row>
    <row r="102" spans="1:14" ht="45" customHeight="1">
      <c r="A102" s="139"/>
      <c r="B102" s="217">
        <f>'Passo 05.2'!B102</f>
        <v>0</v>
      </c>
      <c r="C102" s="218" t="str">
        <f>'Passo 05.2'!C102</f>
        <v/>
      </c>
      <c r="D102" s="219" t="str">
        <f>'Passo 05.2'!D102</f>
        <v/>
      </c>
      <c r="E102" s="220" t="str">
        <f>'Passo 05.2'!H102</f>
        <v/>
      </c>
      <c r="F102" s="218">
        <f>'Passo 05.2'!M102</f>
        <v>0</v>
      </c>
      <c r="G102" s="223"/>
      <c r="H102" s="221"/>
      <c r="I102" s="222"/>
      <c r="J102" s="222"/>
      <c r="K102" s="208"/>
      <c r="L102" s="209"/>
      <c r="M102" s="216"/>
      <c r="N102" s="179"/>
    </row>
    <row r="103" spans="1:14" ht="45" customHeight="1">
      <c r="A103" s="139"/>
      <c r="B103" s="211">
        <f>'Passo 05.2'!B103</f>
        <v>0</v>
      </c>
      <c r="C103" s="184" t="str">
        <f>'Passo 05.2'!C103</f>
        <v/>
      </c>
      <c r="D103" s="186" t="str">
        <f>'Passo 05.2'!D103</f>
        <v/>
      </c>
      <c r="E103" s="212" t="str">
        <f>'Passo 05.2'!H103</f>
        <v/>
      </c>
      <c r="F103" s="184">
        <f>'Passo 05.2'!M103</f>
        <v>0</v>
      </c>
      <c r="G103" s="223"/>
      <c r="H103" s="221"/>
      <c r="I103" s="222"/>
      <c r="J103" s="222"/>
      <c r="K103" s="208"/>
      <c r="L103" s="209"/>
      <c r="M103" s="216"/>
      <c r="N103" s="179"/>
    </row>
    <row r="104" spans="1:14" ht="45" customHeight="1">
      <c r="A104" s="139"/>
      <c r="B104" s="217">
        <f>'Passo 05.2'!B104</f>
        <v>0</v>
      </c>
      <c r="C104" s="218" t="str">
        <f>'Passo 05.2'!C104</f>
        <v/>
      </c>
      <c r="D104" s="219" t="str">
        <f>'Passo 05.2'!D104</f>
        <v/>
      </c>
      <c r="E104" s="220" t="str">
        <f>'Passo 05.2'!H104</f>
        <v/>
      </c>
      <c r="F104" s="218">
        <f>'Passo 05.2'!M104</f>
        <v>0</v>
      </c>
      <c r="G104" s="223"/>
      <c r="H104" s="221"/>
      <c r="I104" s="222"/>
      <c r="J104" s="222"/>
      <c r="K104" s="208"/>
      <c r="L104" s="209"/>
      <c r="M104" s="216"/>
      <c r="N104" s="179"/>
    </row>
    <row r="105" spans="1:14" ht="45" customHeight="1">
      <c r="A105" s="139"/>
      <c r="B105" s="224">
        <f>'Passo 05.2'!B105</f>
        <v>0</v>
      </c>
      <c r="C105" s="225" t="str">
        <f>'Passo 05.2'!C105</f>
        <v/>
      </c>
      <c r="D105" s="226" t="str">
        <f>'Passo 05.2'!D105</f>
        <v/>
      </c>
      <c r="E105" s="227" t="str">
        <f>'Passo 05.2'!H105</f>
        <v/>
      </c>
      <c r="F105" s="225">
        <f>'Passo 05.2'!M105</f>
        <v>0</v>
      </c>
      <c r="G105" s="228"/>
      <c r="H105" s="229"/>
      <c r="I105" s="230"/>
      <c r="J105" s="230"/>
      <c r="K105" s="231"/>
      <c r="L105" s="232"/>
      <c r="M105" s="233"/>
      <c r="N105" s="179"/>
    </row>
    <row r="106" spans="1:14" ht="18.75" customHeight="1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</row>
  </sheetData>
  <autoFilter ref="B5:F105"/>
  <mergeCells count="9">
    <mergeCell ref="K3:L4"/>
    <mergeCell ref="M3:M4"/>
    <mergeCell ref="B2:M2"/>
    <mergeCell ref="B3:D4"/>
    <mergeCell ref="E3:F4"/>
    <mergeCell ref="G3:G4"/>
    <mergeCell ref="H3:H4"/>
    <mergeCell ref="I3:I4"/>
    <mergeCell ref="J3:J4"/>
  </mergeCells>
  <conditionalFormatting sqref="M6:M105">
    <cfRule type="cellIs" dxfId="12" priority="1" operator="equal">
      <formula>"Atrasado"</formula>
    </cfRule>
  </conditionalFormatting>
  <dataValidations count="1">
    <dataValidation type="custom" allowBlank="1" showDropDown="1" showErrorMessage="1" sqref="K6:L105">
      <formula1>OR(NOT(ISERROR(DATEVALUE(K6))), AND(ISNUMBER(K6), LEFT(CELL("format", K6))="D"))</formula1>
    </dataValidation>
  </dataValidations>
  <printOptions horizontalCentered="1"/>
  <pageMargins left="0" right="0" top="0.39374999999999999" bottom="0.39374999999999999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Apoio!$AD$5:$AD$45</xm:f>
          </x14:formula1>
          <xm:sqref>H6:H105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700"/>
    <outlinePr summaryRight="0"/>
  </sheetPr>
  <dimension ref="A1:AN613"/>
  <sheetViews>
    <sheetView showGridLines="0" zoomScaleNormal="100" workbookViewId="0">
      <pane ySplit="4" topLeftCell="A73" activePane="bottomLeft" state="frozen"/>
      <selection pane="bottomLeft" activeCell="V79" sqref="V79"/>
    </sheetView>
  </sheetViews>
  <sheetFormatPr defaultColWidth="12.5703125" defaultRowHeight="15" customHeight="1" outlineLevelRow="1" outlineLevelCol="1"/>
  <cols>
    <col min="1" max="1" width="3.28515625" customWidth="1" collapsed="1"/>
    <col min="2" max="2" width="22" hidden="1" customWidth="1" outlineLevel="1"/>
    <col min="3" max="3" width="53.85546875" hidden="1" customWidth="1" outlineLevel="1"/>
    <col min="4" max="4" width="46" hidden="1" customWidth="1" outlineLevel="1"/>
    <col min="5" max="5" width="3.28515625" customWidth="1" collapsed="1"/>
    <col min="6" max="6" width="28.85546875" hidden="1" customWidth="1" outlineLevel="1"/>
    <col min="7" max="7" width="69" hidden="1" customWidth="1" outlineLevel="1"/>
    <col min="8" max="10" width="28.42578125" hidden="1" customWidth="1" outlineLevel="1"/>
    <col min="11" max="11" width="3.28515625" customWidth="1" collapsed="1"/>
    <col min="12" max="13" width="9.42578125" hidden="1" customWidth="1" outlineLevel="1"/>
    <col min="14" max="14" width="11.7109375" hidden="1" customWidth="1" outlineLevel="1"/>
    <col min="15" max="18" width="10.42578125" hidden="1" customWidth="1" outlineLevel="1"/>
    <col min="19" max="20" width="9.42578125" hidden="1" customWidth="1" outlineLevel="1"/>
    <col min="21" max="21" width="3.28515625" customWidth="1"/>
    <col min="22" max="22" width="32.140625" customWidth="1" outlineLevel="1"/>
    <col min="23" max="28" width="15.42578125" customWidth="1" outlineLevel="1"/>
    <col min="29" max="29" width="3.28515625" customWidth="1" collapsed="1"/>
    <col min="30" max="30" width="44.140625" hidden="1" customWidth="1" outlineLevel="1"/>
    <col min="31" max="31" width="19.140625" hidden="1" customWidth="1" outlineLevel="1"/>
    <col min="32" max="32" width="18.28515625" hidden="1" customWidth="1" outlineLevel="1"/>
    <col min="33" max="33" width="3.28515625" customWidth="1" collapsed="1"/>
    <col min="34" max="34" width="10" hidden="1" customWidth="1" outlineLevel="1"/>
    <col min="35" max="35" width="14.28515625" hidden="1" customWidth="1" outlineLevel="1"/>
    <col min="36" max="37" width="31.42578125" hidden="1" customWidth="1" outlineLevel="1"/>
    <col min="38" max="38" width="39.28515625" hidden="1" customWidth="1" outlineLevel="1"/>
    <col min="39" max="39" width="35.42578125" hidden="1" customWidth="1" outlineLevel="1"/>
    <col min="40" max="40" width="3.28515625" customWidth="1"/>
  </cols>
  <sheetData>
    <row r="1" spans="1:40" ht="75" customHeight="1" outlineLevel="1">
      <c r="A1" s="234" t="s">
        <v>1</v>
      </c>
      <c r="B1" s="616" t="s">
        <v>203</v>
      </c>
      <c r="C1" s="617"/>
      <c r="D1" s="617"/>
      <c r="E1" s="235" t="s">
        <v>2</v>
      </c>
      <c r="F1" s="618" t="s">
        <v>204</v>
      </c>
      <c r="G1" s="617"/>
      <c r="H1" s="617"/>
      <c r="I1" s="617"/>
      <c r="J1" s="617"/>
      <c r="K1" s="236" t="s">
        <v>3</v>
      </c>
      <c r="L1" s="616" t="s">
        <v>205</v>
      </c>
      <c r="M1" s="617"/>
      <c r="N1" s="617"/>
      <c r="O1" s="617"/>
      <c r="P1" s="617"/>
      <c r="Q1" s="617"/>
      <c r="R1" s="617"/>
      <c r="S1" s="617"/>
      <c r="T1" s="617"/>
      <c r="U1" s="237" t="s">
        <v>4</v>
      </c>
      <c r="V1" s="619" t="s">
        <v>206</v>
      </c>
      <c r="W1" s="416"/>
      <c r="X1" s="416"/>
      <c r="Y1" s="416"/>
      <c r="Z1" s="416"/>
      <c r="AA1" s="416"/>
      <c r="AB1" s="416"/>
      <c r="AC1" s="238" t="s">
        <v>5</v>
      </c>
      <c r="AD1" s="619" t="s">
        <v>207</v>
      </c>
      <c r="AE1" s="416"/>
      <c r="AF1" s="416"/>
      <c r="AG1" s="240" t="s">
        <v>208</v>
      </c>
      <c r="AH1" s="619" t="s">
        <v>209</v>
      </c>
      <c r="AI1" s="416"/>
      <c r="AJ1" s="416"/>
      <c r="AK1" s="416"/>
      <c r="AL1" s="416"/>
      <c r="AM1" s="416"/>
      <c r="AN1" s="239"/>
    </row>
    <row r="2" spans="1:40" ht="15" customHeight="1" outlineLevel="1" thickBo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39"/>
    </row>
    <row r="3" spans="1:40" ht="45" customHeight="1" outlineLevel="1" thickBot="1">
      <c r="A3" s="242"/>
      <c r="B3" s="620" t="s">
        <v>210</v>
      </c>
      <c r="C3" s="621"/>
      <c r="D3" s="622"/>
      <c r="E3" s="241"/>
      <c r="F3" s="623" t="s">
        <v>42</v>
      </c>
      <c r="G3" s="624"/>
      <c r="H3" s="624"/>
      <c r="I3" s="624"/>
      <c r="J3" s="625"/>
      <c r="K3" s="241"/>
      <c r="L3" s="562" t="s">
        <v>211</v>
      </c>
      <c r="M3" s="548"/>
      <c r="N3" s="548"/>
      <c r="O3" s="548"/>
      <c r="P3" s="548"/>
      <c r="Q3" s="548"/>
      <c r="R3" s="548"/>
      <c r="S3" s="548"/>
      <c r="T3" s="549"/>
      <c r="U3" s="241"/>
      <c r="V3" s="626" t="s">
        <v>212</v>
      </c>
      <c r="W3" s="614" t="s">
        <v>213</v>
      </c>
      <c r="X3" s="548"/>
      <c r="Y3" s="548"/>
      <c r="Z3" s="548"/>
      <c r="AA3" s="548"/>
      <c r="AB3" s="549"/>
      <c r="AC3" s="241"/>
      <c r="AD3" s="615" t="s">
        <v>214</v>
      </c>
      <c r="AE3" s="548"/>
      <c r="AF3" s="549"/>
      <c r="AG3" s="241"/>
      <c r="AH3" s="241"/>
      <c r="AI3" s="241"/>
      <c r="AJ3" s="241"/>
      <c r="AK3" s="241"/>
      <c r="AL3" s="241"/>
      <c r="AM3" s="241"/>
      <c r="AN3" s="239"/>
    </row>
    <row r="4" spans="1:40" ht="45" customHeight="1" thickBot="1">
      <c r="A4" s="242"/>
      <c r="B4" s="244" t="s">
        <v>182</v>
      </c>
      <c r="C4" s="627" t="s">
        <v>36</v>
      </c>
      <c r="D4" s="628"/>
      <c r="E4" s="241"/>
      <c r="F4" s="245" t="s">
        <v>55</v>
      </c>
      <c r="G4" s="246" t="s">
        <v>36</v>
      </c>
      <c r="H4" s="247" t="s">
        <v>215</v>
      </c>
      <c r="I4" s="247" t="s">
        <v>216</v>
      </c>
      <c r="J4" s="248" t="s">
        <v>217</v>
      </c>
      <c r="K4" s="241"/>
      <c r="L4" s="249" t="s">
        <v>218</v>
      </c>
      <c r="M4" s="585" t="s">
        <v>171</v>
      </c>
      <c r="N4" s="549"/>
      <c r="O4" s="585" t="s">
        <v>36</v>
      </c>
      <c r="P4" s="548"/>
      <c r="Q4" s="548"/>
      <c r="R4" s="548"/>
      <c r="S4" s="548"/>
      <c r="T4" s="549"/>
      <c r="U4" s="241"/>
      <c r="V4" s="540"/>
      <c r="W4" s="250" t="s">
        <v>219</v>
      </c>
      <c r="X4" s="251" t="s">
        <v>220</v>
      </c>
      <c r="Y4" s="252" t="s">
        <v>221</v>
      </c>
      <c r="Z4" s="253" t="s">
        <v>222</v>
      </c>
      <c r="AA4" s="254" t="s">
        <v>223</v>
      </c>
      <c r="AB4" s="255" t="s">
        <v>224</v>
      </c>
      <c r="AC4" s="241"/>
      <c r="AD4" s="256" t="s">
        <v>182</v>
      </c>
      <c r="AE4" s="257" t="s">
        <v>218</v>
      </c>
      <c r="AF4" s="258" t="s">
        <v>225</v>
      </c>
      <c r="AG4" s="241"/>
      <c r="AH4" s="615" t="s">
        <v>226</v>
      </c>
      <c r="AI4" s="548"/>
      <c r="AJ4" s="548"/>
      <c r="AK4" s="548"/>
      <c r="AL4" s="548"/>
      <c r="AM4" s="549"/>
      <c r="AN4" s="239"/>
    </row>
    <row r="5" spans="1:40" ht="35.25" thickBot="1">
      <c r="A5" s="242"/>
      <c r="B5" s="397" t="s">
        <v>370</v>
      </c>
      <c r="C5" s="601" t="s">
        <v>371</v>
      </c>
      <c r="D5" s="602"/>
      <c r="E5" s="315"/>
      <c r="F5" s="259" t="s">
        <v>228</v>
      </c>
      <c r="G5" s="260" t="s">
        <v>336</v>
      </c>
      <c r="H5" s="261" t="s">
        <v>229</v>
      </c>
      <c r="I5" s="261">
        <v>1</v>
      </c>
      <c r="J5" s="262">
        <v>0</v>
      </c>
      <c r="K5" s="241"/>
      <c r="L5" s="263">
        <v>1</v>
      </c>
      <c r="M5" s="589" t="s">
        <v>230</v>
      </c>
      <c r="N5" s="588"/>
      <c r="O5" s="589" t="s">
        <v>341</v>
      </c>
      <c r="P5" s="610"/>
      <c r="Q5" s="610"/>
      <c r="R5" s="610"/>
      <c r="S5" s="610"/>
      <c r="T5" s="590"/>
      <c r="U5" s="241"/>
      <c r="V5" s="264" t="s">
        <v>231</v>
      </c>
      <c r="W5" s="265" t="s">
        <v>232</v>
      </c>
      <c r="X5" s="266" t="s">
        <v>233</v>
      </c>
      <c r="Y5" s="267" t="s">
        <v>233</v>
      </c>
      <c r="Z5" s="267" t="s">
        <v>233</v>
      </c>
      <c r="AA5" s="267" t="s">
        <v>233</v>
      </c>
      <c r="AB5" s="268" t="s">
        <v>233</v>
      </c>
      <c r="AC5" s="241"/>
      <c r="AD5" s="269" t="s">
        <v>234</v>
      </c>
      <c r="AE5" s="270" t="s">
        <v>235</v>
      </c>
      <c r="AF5" s="271" t="s">
        <v>236</v>
      </c>
      <c r="AG5" s="241"/>
      <c r="AH5" s="611" t="s">
        <v>237</v>
      </c>
      <c r="AI5" s="612"/>
      <c r="AJ5" s="584" t="s">
        <v>36</v>
      </c>
      <c r="AK5" s="613"/>
      <c r="AL5" s="567"/>
      <c r="AM5" s="258" t="s">
        <v>238</v>
      </c>
      <c r="AN5" s="239"/>
    </row>
    <row r="6" spans="1:40" ht="35.25" thickBot="1">
      <c r="A6" s="242"/>
      <c r="B6" s="362" t="s">
        <v>335</v>
      </c>
      <c r="C6" s="601" t="s">
        <v>372</v>
      </c>
      <c r="D6" s="602"/>
      <c r="E6" s="241"/>
      <c r="F6" s="272" t="s">
        <v>239</v>
      </c>
      <c r="G6" s="273" t="s">
        <v>337</v>
      </c>
      <c r="H6" s="274" t="s">
        <v>240</v>
      </c>
      <c r="I6" s="274">
        <v>0.8</v>
      </c>
      <c r="J6" s="275">
        <v>0.2</v>
      </c>
      <c r="K6" s="241"/>
      <c r="L6" s="276">
        <v>2</v>
      </c>
      <c r="M6" s="575" t="s">
        <v>241</v>
      </c>
      <c r="N6" s="574"/>
      <c r="O6" s="575" t="s">
        <v>342</v>
      </c>
      <c r="P6" s="593"/>
      <c r="Q6" s="593"/>
      <c r="R6" s="593"/>
      <c r="S6" s="593"/>
      <c r="T6" s="576"/>
      <c r="U6" s="241"/>
      <c r="V6" s="277" t="s">
        <v>242</v>
      </c>
      <c r="W6" s="278" t="s">
        <v>232</v>
      </c>
      <c r="X6" s="279" t="s">
        <v>232</v>
      </c>
      <c r="Y6" s="280" t="s">
        <v>233</v>
      </c>
      <c r="Z6" s="281" t="s">
        <v>233</v>
      </c>
      <c r="AA6" s="282" t="s">
        <v>233</v>
      </c>
      <c r="AB6" s="283" t="s">
        <v>233</v>
      </c>
      <c r="AC6" s="241"/>
      <c r="AD6" s="269" t="s">
        <v>243</v>
      </c>
      <c r="AE6" s="284" t="s">
        <v>244</v>
      </c>
      <c r="AF6" s="271" t="s">
        <v>245</v>
      </c>
      <c r="AG6" s="241"/>
      <c r="AH6" s="603" t="s">
        <v>246</v>
      </c>
      <c r="AI6" s="604"/>
      <c r="AJ6" s="605" t="s">
        <v>247</v>
      </c>
      <c r="AK6" s="408"/>
      <c r="AL6" s="604"/>
      <c r="AM6" s="271" t="s">
        <v>248</v>
      </c>
      <c r="AN6" s="239"/>
    </row>
    <row r="7" spans="1:40" ht="35.25" thickBot="1">
      <c r="A7" s="242"/>
      <c r="B7" s="285" t="s">
        <v>227</v>
      </c>
      <c r="C7" s="601" t="s">
        <v>368</v>
      </c>
      <c r="D7" s="602"/>
      <c r="E7" s="241"/>
      <c r="F7" s="286" t="s">
        <v>61</v>
      </c>
      <c r="G7" s="273" t="s">
        <v>340</v>
      </c>
      <c r="H7" s="274" t="s">
        <v>250</v>
      </c>
      <c r="I7" s="274">
        <v>0.6</v>
      </c>
      <c r="J7" s="275">
        <v>0.4</v>
      </c>
      <c r="K7" s="241"/>
      <c r="L7" s="287">
        <v>5</v>
      </c>
      <c r="M7" s="575" t="s">
        <v>251</v>
      </c>
      <c r="N7" s="574"/>
      <c r="O7" s="575" t="s">
        <v>343</v>
      </c>
      <c r="P7" s="593"/>
      <c r="Q7" s="593"/>
      <c r="R7" s="593"/>
      <c r="S7" s="593"/>
      <c r="T7" s="576"/>
      <c r="U7" s="241"/>
      <c r="V7" s="288" t="s">
        <v>250</v>
      </c>
      <c r="W7" s="289" t="s">
        <v>232</v>
      </c>
      <c r="X7" s="290" t="s">
        <v>232</v>
      </c>
      <c r="Y7" s="291" t="s">
        <v>232</v>
      </c>
      <c r="Z7" s="281" t="s">
        <v>233</v>
      </c>
      <c r="AA7" s="281" t="s">
        <v>233</v>
      </c>
      <c r="AB7" s="292" t="s">
        <v>233</v>
      </c>
      <c r="AC7" s="241"/>
      <c r="AD7" s="269" t="s">
        <v>252</v>
      </c>
      <c r="AE7" s="284" t="s">
        <v>253</v>
      </c>
      <c r="AF7" s="271" t="s">
        <v>245</v>
      </c>
      <c r="AG7" s="241"/>
      <c r="AH7" s="603" t="s">
        <v>254</v>
      </c>
      <c r="AI7" s="604"/>
      <c r="AJ7" s="605" t="s">
        <v>255</v>
      </c>
      <c r="AK7" s="408"/>
      <c r="AL7" s="604"/>
      <c r="AM7" s="271"/>
      <c r="AN7" s="239"/>
    </row>
    <row r="8" spans="1:40" ht="35.25" thickBot="1">
      <c r="A8" s="242"/>
      <c r="B8" s="269" t="s">
        <v>60</v>
      </c>
      <c r="C8" s="601" t="s">
        <v>373</v>
      </c>
      <c r="D8" s="602"/>
      <c r="E8" s="241"/>
      <c r="F8" s="293" t="s">
        <v>256</v>
      </c>
      <c r="G8" s="273" t="s">
        <v>338</v>
      </c>
      <c r="H8" s="274" t="s">
        <v>242</v>
      </c>
      <c r="I8" s="274">
        <v>0.4</v>
      </c>
      <c r="J8" s="275">
        <v>0.6</v>
      </c>
      <c r="K8" s="241"/>
      <c r="L8" s="287">
        <v>8</v>
      </c>
      <c r="M8" s="575" t="s">
        <v>257</v>
      </c>
      <c r="N8" s="574"/>
      <c r="O8" s="575" t="s">
        <v>344</v>
      </c>
      <c r="P8" s="593"/>
      <c r="Q8" s="593"/>
      <c r="R8" s="593"/>
      <c r="S8" s="593"/>
      <c r="T8" s="576"/>
      <c r="U8" s="241"/>
      <c r="V8" s="294" t="s">
        <v>240</v>
      </c>
      <c r="W8" s="289" t="s">
        <v>232</v>
      </c>
      <c r="X8" s="290" t="s">
        <v>232</v>
      </c>
      <c r="Y8" s="295" t="s">
        <v>232</v>
      </c>
      <c r="Z8" s="296" t="s">
        <v>232</v>
      </c>
      <c r="AA8" s="281" t="s">
        <v>233</v>
      </c>
      <c r="AB8" s="292" t="s">
        <v>233</v>
      </c>
      <c r="AC8" s="241"/>
      <c r="AD8" s="269" t="s">
        <v>258</v>
      </c>
      <c r="AE8" s="284" t="s">
        <v>244</v>
      </c>
      <c r="AF8" s="271" t="s">
        <v>245</v>
      </c>
      <c r="AG8" s="241"/>
      <c r="AH8" s="603" t="s">
        <v>259</v>
      </c>
      <c r="AI8" s="604"/>
      <c r="AJ8" s="605" t="s">
        <v>260</v>
      </c>
      <c r="AK8" s="408"/>
      <c r="AL8" s="604"/>
      <c r="AM8" s="271" t="s">
        <v>261</v>
      </c>
      <c r="AN8" s="239"/>
    </row>
    <row r="9" spans="1:40" ht="35.25" thickBot="1">
      <c r="A9" s="241"/>
      <c r="B9" s="362" t="s">
        <v>374</v>
      </c>
      <c r="C9" s="601" t="s">
        <v>333</v>
      </c>
      <c r="D9" s="602"/>
      <c r="E9" s="241"/>
      <c r="F9" s="297" t="s">
        <v>263</v>
      </c>
      <c r="G9" s="298" t="s">
        <v>339</v>
      </c>
      <c r="H9" s="299" t="s">
        <v>231</v>
      </c>
      <c r="I9" s="299">
        <v>0.2</v>
      </c>
      <c r="J9" s="300">
        <v>0.8</v>
      </c>
      <c r="K9" s="241"/>
      <c r="L9" s="301">
        <v>10</v>
      </c>
      <c r="M9" s="582" t="s">
        <v>264</v>
      </c>
      <c r="N9" s="581"/>
      <c r="O9" s="582" t="s">
        <v>345</v>
      </c>
      <c r="P9" s="599"/>
      <c r="Q9" s="599"/>
      <c r="R9" s="599"/>
      <c r="S9" s="599"/>
      <c r="T9" s="583"/>
      <c r="U9" s="241"/>
      <c r="V9" s="302" t="s">
        <v>229</v>
      </c>
      <c r="W9" s="303" t="s">
        <v>232</v>
      </c>
      <c r="X9" s="304" t="s">
        <v>232</v>
      </c>
      <c r="Y9" s="305" t="s">
        <v>232</v>
      </c>
      <c r="Z9" s="306" t="s">
        <v>232</v>
      </c>
      <c r="AA9" s="307" t="s">
        <v>232</v>
      </c>
      <c r="AB9" s="308" t="s">
        <v>233</v>
      </c>
      <c r="AC9" s="241"/>
      <c r="AD9" s="269" t="s">
        <v>265</v>
      </c>
      <c r="AE9" s="284" t="s">
        <v>253</v>
      </c>
      <c r="AF9" s="271" t="s">
        <v>266</v>
      </c>
      <c r="AG9" s="241"/>
      <c r="AH9" s="606" t="s">
        <v>267</v>
      </c>
      <c r="AI9" s="607"/>
      <c r="AJ9" s="608" t="s">
        <v>268</v>
      </c>
      <c r="AK9" s="609"/>
      <c r="AL9" s="607"/>
      <c r="AM9" s="309" t="s">
        <v>269</v>
      </c>
      <c r="AN9" s="239"/>
    </row>
    <row r="10" spans="1:40" ht="35.25" thickBot="1">
      <c r="A10" s="241"/>
      <c r="B10" s="285" t="s">
        <v>249</v>
      </c>
      <c r="C10" s="601" t="s">
        <v>369</v>
      </c>
      <c r="D10" s="602"/>
      <c r="E10" s="241"/>
      <c r="F10" s="310"/>
      <c r="G10" s="311"/>
      <c r="H10" s="310"/>
      <c r="I10" s="310"/>
      <c r="J10" s="310"/>
      <c r="K10" s="241"/>
      <c r="L10" s="312"/>
      <c r="M10" s="312"/>
      <c r="N10" s="312"/>
      <c r="O10" s="312"/>
      <c r="P10" s="312"/>
      <c r="Q10" s="312"/>
      <c r="R10" s="312"/>
      <c r="S10" s="312"/>
      <c r="T10" s="312"/>
      <c r="U10" s="241"/>
      <c r="V10" s="312"/>
      <c r="W10" s="312"/>
      <c r="X10" s="312"/>
      <c r="Y10" s="312"/>
      <c r="Z10" s="312"/>
      <c r="AA10" s="312"/>
      <c r="AB10" s="312"/>
      <c r="AC10" s="241"/>
      <c r="AD10" s="269" t="s">
        <v>270</v>
      </c>
      <c r="AE10" s="284" t="s">
        <v>235</v>
      </c>
      <c r="AF10" s="271" t="s">
        <v>245</v>
      </c>
      <c r="AG10" s="241"/>
      <c r="AH10" s="241"/>
      <c r="AI10" s="241"/>
      <c r="AJ10" s="241"/>
      <c r="AK10" s="241"/>
      <c r="AL10" s="241"/>
      <c r="AM10" s="241"/>
      <c r="AN10" s="239"/>
    </row>
    <row r="11" spans="1:40" ht="35.25" thickBot="1">
      <c r="A11" s="241"/>
      <c r="B11" s="285" t="s">
        <v>262</v>
      </c>
      <c r="C11" s="601" t="s">
        <v>334</v>
      </c>
      <c r="D11" s="602"/>
      <c r="E11" s="241"/>
      <c r="F11" s="242"/>
      <c r="G11" s="313"/>
      <c r="H11" s="242"/>
      <c r="I11" s="242"/>
      <c r="J11" s="242"/>
      <c r="K11" s="241"/>
      <c r="L11" s="562" t="s">
        <v>272</v>
      </c>
      <c r="M11" s="548"/>
      <c r="N11" s="548"/>
      <c r="O11" s="548"/>
      <c r="P11" s="548"/>
      <c r="Q11" s="548"/>
      <c r="R11" s="548"/>
      <c r="S11" s="548"/>
      <c r="T11" s="549"/>
      <c r="U11" s="241"/>
      <c r="V11" s="243" t="s">
        <v>212</v>
      </c>
      <c r="W11" s="614" t="s">
        <v>273</v>
      </c>
      <c r="X11" s="548"/>
      <c r="Y11" s="548"/>
      <c r="Z11" s="548"/>
      <c r="AA11" s="548"/>
      <c r="AB11" s="549"/>
      <c r="AC11" s="241"/>
      <c r="AD11" s="269" t="s">
        <v>274</v>
      </c>
      <c r="AE11" s="284" t="s">
        <v>244</v>
      </c>
      <c r="AF11" s="271" t="s">
        <v>266</v>
      </c>
      <c r="AG11" s="241"/>
      <c r="AH11" s="241"/>
      <c r="AI11" s="241"/>
      <c r="AJ11" s="241"/>
      <c r="AK11" s="241"/>
      <c r="AL11" s="241"/>
      <c r="AM11" s="241"/>
      <c r="AN11" s="239"/>
    </row>
    <row r="12" spans="1:40" ht="35.25" thickBot="1">
      <c r="A12" s="241"/>
      <c r="B12" s="285" t="s">
        <v>271</v>
      </c>
      <c r="C12" s="601" t="s">
        <v>375</v>
      </c>
      <c r="D12" s="602"/>
      <c r="E12" s="314"/>
      <c r="F12" s="242"/>
      <c r="G12" s="242"/>
      <c r="H12" s="242"/>
      <c r="I12" s="242"/>
      <c r="J12" s="242"/>
      <c r="K12" s="241"/>
      <c r="L12" s="249" t="s">
        <v>218</v>
      </c>
      <c r="M12" s="585" t="s">
        <v>162</v>
      </c>
      <c r="N12" s="549"/>
      <c r="O12" s="585" t="s">
        <v>36</v>
      </c>
      <c r="P12" s="548"/>
      <c r="Q12" s="548"/>
      <c r="R12" s="548"/>
      <c r="S12" s="548"/>
      <c r="T12" s="549"/>
      <c r="U12" s="241"/>
      <c r="V12" s="264" t="s">
        <v>231</v>
      </c>
      <c r="W12" s="630" t="s">
        <v>275</v>
      </c>
      <c r="X12" s="631"/>
      <c r="Y12" s="631"/>
      <c r="Z12" s="631"/>
      <c r="AA12" s="631"/>
      <c r="AB12" s="632"/>
      <c r="AC12" s="241"/>
      <c r="AD12" s="269" t="s">
        <v>276</v>
      </c>
      <c r="AE12" s="284" t="s">
        <v>253</v>
      </c>
      <c r="AF12" s="271" t="s">
        <v>245</v>
      </c>
      <c r="AG12" s="241"/>
      <c r="AH12" s="241"/>
      <c r="AI12" s="241"/>
      <c r="AJ12" s="241"/>
      <c r="AK12" s="241"/>
      <c r="AL12" s="241"/>
      <c r="AM12" s="241"/>
      <c r="AN12" s="239"/>
    </row>
    <row r="13" spans="1:40" ht="45" customHeight="1" thickBot="1">
      <c r="A13" s="241"/>
      <c r="B13" s="285"/>
      <c r="C13" s="596"/>
      <c r="D13" s="553"/>
      <c r="E13" s="315"/>
      <c r="F13" s="242"/>
      <c r="G13" s="242"/>
      <c r="H13" s="242"/>
      <c r="I13" s="242"/>
      <c r="J13" s="242"/>
      <c r="K13" s="241"/>
      <c r="L13" s="316">
        <v>1</v>
      </c>
      <c r="M13" s="634" t="s">
        <v>231</v>
      </c>
      <c r="N13" s="588"/>
      <c r="O13" s="589" t="s">
        <v>346</v>
      </c>
      <c r="P13" s="610"/>
      <c r="Q13" s="610"/>
      <c r="R13" s="610"/>
      <c r="S13" s="610"/>
      <c r="T13" s="590"/>
      <c r="U13" s="241"/>
      <c r="V13" s="277" t="s">
        <v>242</v>
      </c>
      <c r="W13" s="633" t="s">
        <v>277</v>
      </c>
      <c r="X13" s="593"/>
      <c r="Y13" s="593"/>
      <c r="Z13" s="593"/>
      <c r="AA13" s="593"/>
      <c r="AB13" s="576"/>
      <c r="AC13" s="241"/>
      <c r="AD13" s="269" t="s">
        <v>278</v>
      </c>
      <c r="AE13" s="317" t="s">
        <v>244</v>
      </c>
      <c r="AF13" s="271" t="s">
        <v>266</v>
      </c>
      <c r="AG13" s="241"/>
      <c r="AH13" s="241"/>
      <c r="AI13" s="241"/>
      <c r="AJ13" s="241"/>
      <c r="AK13" s="241"/>
      <c r="AL13" s="241"/>
      <c r="AM13" s="241"/>
      <c r="AN13" s="239"/>
    </row>
    <row r="14" spans="1:40" ht="45" customHeight="1">
      <c r="A14" s="241"/>
      <c r="B14" s="285"/>
      <c r="C14" s="596"/>
      <c r="D14" s="553"/>
      <c r="E14" s="315"/>
      <c r="F14" s="242"/>
      <c r="G14" s="242"/>
      <c r="H14" s="242"/>
      <c r="I14" s="242"/>
      <c r="J14" s="242"/>
      <c r="K14" s="241"/>
      <c r="L14" s="318">
        <v>2</v>
      </c>
      <c r="M14" s="597" t="s">
        <v>242</v>
      </c>
      <c r="N14" s="574"/>
      <c r="O14" s="575" t="s">
        <v>347</v>
      </c>
      <c r="P14" s="593"/>
      <c r="Q14" s="593"/>
      <c r="R14" s="593"/>
      <c r="S14" s="593"/>
      <c r="T14" s="576"/>
      <c r="U14" s="241"/>
      <c r="V14" s="288" t="s">
        <v>250</v>
      </c>
      <c r="W14" s="594" t="s">
        <v>279</v>
      </c>
      <c r="X14" s="593"/>
      <c r="Y14" s="593"/>
      <c r="Z14" s="593"/>
      <c r="AA14" s="593"/>
      <c r="AB14" s="576"/>
      <c r="AC14" s="241"/>
      <c r="AD14" s="269" t="s">
        <v>280</v>
      </c>
      <c r="AE14" s="284" t="s">
        <v>253</v>
      </c>
      <c r="AF14" s="271" t="s">
        <v>245</v>
      </c>
      <c r="AG14" s="241"/>
      <c r="AH14" s="241"/>
      <c r="AI14" s="241"/>
      <c r="AJ14" s="241"/>
      <c r="AK14" s="241"/>
      <c r="AL14" s="241"/>
      <c r="AM14" s="241"/>
      <c r="AN14" s="239"/>
    </row>
    <row r="15" spans="1:40" ht="45" customHeight="1">
      <c r="A15" s="241"/>
      <c r="B15" s="285"/>
      <c r="C15" s="596"/>
      <c r="D15" s="553"/>
      <c r="E15" s="315"/>
      <c r="F15" s="242"/>
      <c r="G15" s="242"/>
      <c r="H15" s="242"/>
      <c r="I15" s="242"/>
      <c r="J15" s="242"/>
      <c r="K15" s="241"/>
      <c r="L15" s="319">
        <v>5</v>
      </c>
      <c r="M15" s="597" t="s">
        <v>250</v>
      </c>
      <c r="N15" s="574"/>
      <c r="O15" s="575" t="s">
        <v>348</v>
      </c>
      <c r="P15" s="593"/>
      <c r="Q15" s="593"/>
      <c r="R15" s="593"/>
      <c r="S15" s="593"/>
      <c r="T15" s="576"/>
      <c r="U15" s="241"/>
      <c r="V15" s="294" t="s">
        <v>240</v>
      </c>
      <c r="W15" s="595" t="s">
        <v>281</v>
      </c>
      <c r="X15" s="593"/>
      <c r="Y15" s="593"/>
      <c r="Z15" s="593"/>
      <c r="AA15" s="593"/>
      <c r="AB15" s="576"/>
      <c r="AC15" s="241"/>
      <c r="AD15" s="269" t="s">
        <v>282</v>
      </c>
      <c r="AE15" s="284" t="s">
        <v>244</v>
      </c>
      <c r="AF15" s="271" t="s">
        <v>245</v>
      </c>
      <c r="AG15" s="241"/>
      <c r="AH15" s="241"/>
      <c r="AI15" s="241"/>
      <c r="AJ15" s="241"/>
      <c r="AK15" s="241"/>
      <c r="AL15" s="241"/>
      <c r="AM15" s="241"/>
      <c r="AN15" s="239"/>
    </row>
    <row r="16" spans="1:40" ht="45" customHeight="1">
      <c r="A16" s="241"/>
      <c r="B16" s="285"/>
      <c r="C16" s="596"/>
      <c r="D16" s="553"/>
      <c r="E16" s="315"/>
      <c r="F16" s="242"/>
      <c r="G16" s="242"/>
      <c r="H16" s="242"/>
      <c r="I16" s="242"/>
      <c r="J16" s="310"/>
      <c r="K16" s="241"/>
      <c r="L16" s="319">
        <v>8</v>
      </c>
      <c r="M16" s="597" t="s">
        <v>240</v>
      </c>
      <c r="N16" s="574"/>
      <c r="O16" s="575" t="s">
        <v>349</v>
      </c>
      <c r="P16" s="593"/>
      <c r="Q16" s="593"/>
      <c r="R16" s="593"/>
      <c r="S16" s="593"/>
      <c r="T16" s="576"/>
      <c r="U16" s="241"/>
      <c r="V16" s="302" t="s">
        <v>229</v>
      </c>
      <c r="W16" s="598" t="s">
        <v>360</v>
      </c>
      <c r="X16" s="599"/>
      <c r="Y16" s="599"/>
      <c r="Z16" s="599"/>
      <c r="AA16" s="599"/>
      <c r="AB16" s="583"/>
      <c r="AC16" s="241"/>
      <c r="AD16" s="269" t="s">
        <v>283</v>
      </c>
      <c r="AE16" s="317" t="s">
        <v>244</v>
      </c>
      <c r="AF16" s="271" t="s">
        <v>266</v>
      </c>
      <c r="AG16" s="241"/>
      <c r="AH16" s="241"/>
      <c r="AI16" s="241"/>
      <c r="AJ16" s="241"/>
      <c r="AK16" s="241"/>
      <c r="AL16" s="241"/>
      <c r="AM16" s="241"/>
      <c r="AN16" s="239"/>
    </row>
    <row r="17" spans="1:40" ht="45" customHeight="1">
      <c r="A17" s="241"/>
      <c r="B17" s="285"/>
      <c r="C17" s="596"/>
      <c r="D17" s="553"/>
      <c r="E17" s="315"/>
      <c r="F17" s="242"/>
      <c r="G17" s="242"/>
      <c r="H17" s="242"/>
      <c r="I17" s="242"/>
      <c r="J17" s="310"/>
      <c r="K17" s="241"/>
      <c r="L17" s="320">
        <v>10</v>
      </c>
      <c r="M17" s="600" t="s">
        <v>229</v>
      </c>
      <c r="N17" s="581"/>
      <c r="O17" s="582" t="s">
        <v>350</v>
      </c>
      <c r="P17" s="599"/>
      <c r="Q17" s="599"/>
      <c r="R17" s="599"/>
      <c r="S17" s="599"/>
      <c r="T17" s="583"/>
      <c r="U17" s="241"/>
      <c r="V17" s="312"/>
      <c r="W17" s="312"/>
      <c r="X17" s="312"/>
      <c r="Y17" s="312"/>
      <c r="Z17" s="312"/>
      <c r="AA17" s="312"/>
      <c r="AB17" s="312"/>
      <c r="AC17" s="241"/>
      <c r="AD17" s="269" t="s">
        <v>284</v>
      </c>
      <c r="AE17" s="317" t="s">
        <v>253</v>
      </c>
      <c r="AF17" s="271" t="s">
        <v>245</v>
      </c>
      <c r="AG17" s="241"/>
      <c r="AH17" s="241"/>
      <c r="AI17" s="241"/>
      <c r="AJ17" s="241"/>
      <c r="AK17" s="241"/>
      <c r="AL17" s="241"/>
      <c r="AM17" s="241"/>
      <c r="AN17" s="239"/>
    </row>
    <row r="18" spans="1:40" ht="45" customHeight="1">
      <c r="A18" s="312"/>
      <c r="B18" s="285"/>
      <c r="C18" s="596"/>
      <c r="D18" s="553"/>
      <c r="E18" s="315"/>
      <c r="F18" s="242"/>
      <c r="G18" s="242"/>
      <c r="H18" s="242"/>
      <c r="I18" s="242"/>
      <c r="J18" s="310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241"/>
      <c r="V18" s="539" t="s">
        <v>285</v>
      </c>
      <c r="W18" s="312"/>
      <c r="X18" s="312"/>
      <c r="Y18" s="312"/>
      <c r="Z18" s="312"/>
      <c r="AA18" s="312"/>
      <c r="AB18" s="312"/>
      <c r="AC18" s="241"/>
      <c r="AD18" s="269" t="s">
        <v>286</v>
      </c>
      <c r="AE18" s="317" t="s">
        <v>244</v>
      </c>
      <c r="AF18" s="271" t="s">
        <v>266</v>
      </c>
      <c r="AG18" s="241"/>
      <c r="AH18" s="241"/>
      <c r="AI18" s="241"/>
      <c r="AJ18" s="241"/>
      <c r="AK18" s="241"/>
      <c r="AL18" s="241"/>
      <c r="AM18" s="241"/>
      <c r="AN18" s="239"/>
    </row>
    <row r="19" spans="1:40" ht="45" customHeight="1">
      <c r="A19" s="312"/>
      <c r="B19" s="285"/>
      <c r="C19" s="596"/>
      <c r="D19" s="553"/>
      <c r="E19" s="315"/>
      <c r="F19" s="242"/>
      <c r="G19" s="242"/>
      <c r="H19" s="242"/>
      <c r="I19" s="242"/>
      <c r="J19" s="310"/>
      <c r="K19" s="312"/>
      <c r="L19" s="562" t="s">
        <v>213</v>
      </c>
      <c r="M19" s="548"/>
      <c r="N19" s="548"/>
      <c r="O19" s="548"/>
      <c r="P19" s="548"/>
      <c r="Q19" s="548"/>
      <c r="R19" s="549"/>
      <c r="S19" s="312"/>
      <c r="T19" s="312"/>
      <c r="U19" s="241"/>
      <c r="V19" s="540"/>
      <c r="W19" s="312"/>
      <c r="X19" s="312"/>
      <c r="Y19" s="312"/>
      <c r="Z19" s="312"/>
      <c r="AA19" s="312"/>
      <c r="AB19" s="312"/>
      <c r="AC19" s="241"/>
      <c r="AD19" s="269" t="s">
        <v>287</v>
      </c>
      <c r="AE19" s="284" t="s">
        <v>235</v>
      </c>
      <c r="AF19" s="271" t="s">
        <v>266</v>
      </c>
      <c r="AG19" s="241"/>
      <c r="AH19" s="241"/>
      <c r="AI19" s="241"/>
      <c r="AJ19" s="241"/>
      <c r="AK19" s="241"/>
      <c r="AL19" s="241"/>
      <c r="AM19" s="241"/>
      <c r="AN19" s="239"/>
    </row>
    <row r="20" spans="1:40" ht="45" customHeight="1">
      <c r="A20" s="312"/>
      <c r="B20" s="285"/>
      <c r="C20" s="596"/>
      <c r="D20" s="553"/>
      <c r="E20" s="314"/>
      <c r="F20" s="242"/>
      <c r="G20" s="242"/>
      <c r="H20" s="242"/>
      <c r="I20" s="242"/>
      <c r="J20" s="310"/>
      <c r="K20" s="312"/>
      <c r="L20" s="585" t="s">
        <v>213</v>
      </c>
      <c r="M20" s="548"/>
      <c r="N20" s="549"/>
      <c r="O20" s="586" t="s">
        <v>288</v>
      </c>
      <c r="P20" s="549"/>
      <c r="Q20" s="585" t="s">
        <v>289</v>
      </c>
      <c r="R20" s="549"/>
      <c r="S20" s="312"/>
      <c r="T20" s="312"/>
      <c r="U20" s="241"/>
      <c r="V20" s="321" t="s">
        <v>290</v>
      </c>
      <c r="W20" s="312"/>
      <c r="X20" s="312"/>
      <c r="Y20" s="312"/>
      <c r="Z20" s="312"/>
      <c r="AA20" s="312"/>
      <c r="AB20" s="312"/>
      <c r="AC20" s="241"/>
      <c r="AD20" s="269" t="s">
        <v>291</v>
      </c>
      <c r="AE20" s="284" t="s">
        <v>253</v>
      </c>
      <c r="AF20" s="271" t="s">
        <v>292</v>
      </c>
      <c r="AG20" s="241"/>
      <c r="AH20" s="241"/>
      <c r="AI20" s="241"/>
      <c r="AJ20" s="241"/>
      <c r="AK20" s="241"/>
      <c r="AL20" s="241"/>
      <c r="AM20" s="241"/>
      <c r="AN20" s="239"/>
    </row>
    <row r="21" spans="1:40" ht="45" customHeight="1">
      <c r="A21" s="312"/>
      <c r="B21" s="285"/>
      <c r="C21" s="596"/>
      <c r="D21" s="553"/>
      <c r="E21" s="314"/>
      <c r="F21" s="242"/>
      <c r="G21" s="242"/>
      <c r="H21" s="242"/>
      <c r="I21" s="242"/>
      <c r="J21" s="310"/>
      <c r="K21" s="312"/>
      <c r="L21" s="591" t="s">
        <v>293</v>
      </c>
      <c r="M21" s="548"/>
      <c r="N21" s="549"/>
      <c r="O21" s="587">
        <v>0</v>
      </c>
      <c r="P21" s="588"/>
      <c r="Q21" s="589">
        <v>2</v>
      </c>
      <c r="R21" s="590"/>
      <c r="S21" s="312"/>
      <c r="T21" s="312"/>
      <c r="U21" s="241"/>
      <c r="V21" s="322" t="s">
        <v>187</v>
      </c>
      <c r="W21" s="312"/>
      <c r="X21" s="312"/>
      <c r="Y21" s="312"/>
      <c r="Z21" s="312"/>
      <c r="AA21" s="312"/>
      <c r="AB21" s="312"/>
      <c r="AC21" s="241"/>
      <c r="AD21" s="269" t="s">
        <v>294</v>
      </c>
      <c r="AE21" s="284" t="s">
        <v>235</v>
      </c>
      <c r="AF21" s="271" t="s">
        <v>292</v>
      </c>
      <c r="AG21" s="241"/>
      <c r="AH21" s="241"/>
      <c r="AI21" s="241"/>
      <c r="AJ21" s="241"/>
      <c r="AK21" s="241"/>
      <c r="AL21" s="241"/>
      <c r="AM21" s="241"/>
      <c r="AN21" s="239"/>
    </row>
    <row r="22" spans="1:40" ht="45" customHeight="1">
      <c r="A22" s="312"/>
      <c r="B22" s="285"/>
      <c r="C22" s="596"/>
      <c r="D22" s="553"/>
      <c r="E22" s="314"/>
      <c r="F22" s="242"/>
      <c r="G22" s="242"/>
      <c r="H22" s="242"/>
      <c r="I22" s="242"/>
      <c r="J22" s="310"/>
      <c r="K22" s="312"/>
      <c r="L22" s="592" t="s">
        <v>295</v>
      </c>
      <c r="M22" s="548"/>
      <c r="N22" s="549"/>
      <c r="O22" s="573">
        <f t="shared" ref="O22:O26" si="0">Q21</f>
        <v>2</v>
      </c>
      <c r="P22" s="574"/>
      <c r="Q22" s="575">
        <v>9</v>
      </c>
      <c r="R22" s="576"/>
      <c r="S22" s="312"/>
      <c r="T22" s="312"/>
      <c r="U22" s="241"/>
      <c r="V22" s="323" t="s">
        <v>296</v>
      </c>
      <c r="W22" s="312"/>
      <c r="X22" s="312"/>
      <c r="Y22" s="312"/>
      <c r="Z22" s="312"/>
      <c r="AA22" s="312"/>
      <c r="AB22" s="312"/>
      <c r="AC22" s="241"/>
      <c r="AD22" s="269" t="s">
        <v>297</v>
      </c>
      <c r="AE22" s="284" t="s">
        <v>253</v>
      </c>
      <c r="AF22" s="271" t="s">
        <v>292</v>
      </c>
      <c r="AG22" s="241"/>
      <c r="AH22" s="241"/>
      <c r="AI22" s="241"/>
      <c r="AJ22" s="241"/>
      <c r="AK22" s="241"/>
      <c r="AL22" s="241"/>
      <c r="AM22" s="241"/>
      <c r="AN22" s="239"/>
    </row>
    <row r="23" spans="1:40" ht="45" customHeight="1">
      <c r="A23" s="312"/>
      <c r="B23" s="285"/>
      <c r="C23" s="596"/>
      <c r="D23" s="553"/>
      <c r="E23" s="314"/>
      <c r="F23" s="242"/>
      <c r="G23" s="242"/>
      <c r="H23" s="242"/>
      <c r="I23" s="242"/>
      <c r="J23" s="310"/>
      <c r="K23" s="312"/>
      <c r="L23" s="572" t="s">
        <v>298</v>
      </c>
      <c r="M23" s="548"/>
      <c r="N23" s="549"/>
      <c r="O23" s="573">
        <f t="shared" si="0"/>
        <v>9</v>
      </c>
      <c r="P23" s="574"/>
      <c r="Q23" s="575">
        <v>27</v>
      </c>
      <c r="R23" s="576"/>
      <c r="S23" s="312"/>
      <c r="T23" s="312"/>
      <c r="U23" s="241"/>
      <c r="V23" s="324" t="s">
        <v>232</v>
      </c>
      <c r="W23" s="312"/>
      <c r="X23" s="312"/>
      <c r="Y23" s="312"/>
      <c r="Z23" s="312"/>
      <c r="AA23" s="312"/>
      <c r="AB23" s="312"/>
      <c r="AC23" s="241"/>
      <c r="AD23" s="269" t="s">
        <v>299</v>
      </c>
      <c r="AE23" s="317" t="s">
        <v>244</v>
      </c>
      <c r="AF23" s="271" t="s">
        <v>266</v>
      </c>
      <c r="AG23" s="241"/>
      <c r="AH23" s="241"/>
      <c r="AI23" s="241"/>
      <c r="AJ23" s="241"/>
      <c r="AK23" s="241"/>
      <c r="AL23" s="241"/>
      <c r="AM23" s="241"/>
      <c r="AN23" s="239"/>
    </row>
    <row r="24" spans="1:40" ht="45" customHeight="1">
      <c r="A24" s="312"/>
      <c r="B24" s="325"/>
      <c r="C24" s="629"/>
      <c r="D24" s="607"/>
      <c r="E24" s="314"/>
      <c r="F24" s="242"/>
      <c r="G24" s="242"/>
      <c r="H24" s="242"/>
      <c r="I24" s="242"/>
      <c r="J24" s="310"/>
      <c r="K24" s="312"/>
      <c r="L24" s="577" t="s">
        <v>300</v>
      </c>
      <c r="M24" s="548"/>
      <c r="N24" s="549"/>
      <c r="O24" s="573">
        <f t="shared" si="0"/>
        <v>27</v>
      </c>
      <c r="P24" s="574"/>
      <c r="Q24" s="575">
        <v>60</v>
      </c>
      <c r="R24" s="576"/>
      <c r="S24" s="312"/>
      <c r="T24" s="312"/>
      <c r="U24" s="241"/>
      <c r="V24" s="312"/>
      <c r="W24" s="312"/>
      <c r="X24" s="312"/>
      <c r="Y24" s="312"/>
      <c r="Z24" s="312"/>
      <c r="AA24" s="312"/>
      <c r="AB24" s="312"/>
      <c r="AC24" s="241"/>
      <c r="AD24" s="269" t="s">
        <v>301</v>
      </c>
      <c r="AE24" s="284" t="s">
        <v>253</v>
      </c>
      <c r="AF24" s="271" t="s">
        <v>266</v>
      </c>
      <c r="AG24" s="241"/>
      <c r="AH24" s="241"/>
      <c r="AI24" s="241"/>
      <c r="AJ24" s="241"/>
      <c r="AK24" s="241"/>
      <c r="AL24" s="241"/>
      <c r="AM24" s="241"/>
      <c r="AN24" s="239"/>
    </row>
    <row r="25" spans="1:40" ht="45" customHeight="1">
      <c r="A25" s="312"/>
      <c r="B25" s="363" t="s">
        <v>271</v>
      </c>
      <c r="C25" s="363" t="s">
        <v>302</v>
      </c>
      <c r="D25" s="327"/>
      <c r="E25" s="314"/>
      <c r="F25" s="242"/>
      <c r="G25" s="242"/>
      <c r="H25" s="242"/>
      <c r="I25" s="242"/>
      <c r="J25" s="310"/>
      <c r="K25" s="312"/>
      <c r="L25" s="578" t="s">
        <v>303</v>
      </c>
      <c r="M25" s="548"/>
      <c r="N25" s="549"/>
      <c r="O25" s="573">
        <f t="shared" si="0"/>
        <v>60</v>
      </c>
      <c r="P25" s="574"/>
      <c r="Q25" s="575">
        <v>80</v>
      </c>
      <c r="R25" s="576"/>
      <c r="S25" s="312"/>
      <c r="T25" s="312"/>
      <c r="U25" s="241"/>
      <c r="V25" s="563" t="s">
        <v>304</v>
      </c>
      <c r="W25" s="564"/>
      <c r="X25" s="564"/>
      <c r="Y25" s="564"/>
      <c r="Z25" s="565"/>
      <c r="AA25" s="312"/>
      <c r="AB25" s="312"/>
      <c r="AC25" s="241"/>
      <c r="AD25" s="269" t="s">
        <v>305</v>
      </c>
      <c r="AE25" s="284" t="s">
        <v>253</v>
      </c>
      <c r="AF25" s="271" t="s">
        <v>266</v>
      </c>
      <c r="AG25" s="241"/>
      <c r="AH25" s="241"/>
      <c r="AI25" s="241"/>
      <c r="AJ25" s="241"/>
      <c r="AK25" s="241"/>
      <c r="AL25" s="241"/>
      <c r="AM25" s="241"/>
      <c r="AN25" s="239"/>
    </row>
    <row r="26" spans="1:40" ht="45" customHeight="1">
      <c r="A26" s="312"/>
      <c r="B26" s="363" t="s">
        <v>271</v>
      </c>
      <c r="C26" s="363" t="s">
        <v>306</v>
      </c>
      <c r="D26" s="328"/>
      <c r="E26" s="314"/>
      <c r="F26" s="242"/>
      <c r="G26" s="242"/>
      <c r="H26" s="242"/>
      <c r="I26" s="242"/>
      <c r="J26" s="310"/>
      <c r="K26" s="312"/>
      <c r="L26" s="579" t="s">
        <v>307</v>
      </c>
      <c r="M26" s="548"/>
      <c r="N26" s="549"/>
      <c r="O26" s="580">
        <f t="shared" si="0"/>
        <v>80</v>
      </c>
      <c r="P26" s="581"/>
      <c r="Q26" s="582" t="s">
        <v>308</v>
      </c>
      <c r="R26" s="583"/>
      <c r="S26" s="312"/>
      <c r="T26" s="312"/>
      <c r="U26" s="241"/>
      <c r="V26" s="256" t="s">
        <v>182</v>
      </c>
      <c r="W26" s="584" t="s">
        <v>309</v>
      </c>
      <c r="X26" s="455"/>
      <c r="Y26" s="566" t="s">
        <v>212</v>
      </c>
      <c r="Z26" s="567"/>
      <c r="AA26" s="312"/>
      <c r="AB26" s="312"/>
      <c r="AC26" s="241"/>
      <c r="AD26" s="269" t="s">
        <v>310</v>
      </c>
      <c r="AE26" s="284" t="s">
        <v>253</v>
      </c>
      <c r="AF26" s="271" t="s">
        <v>292</v>
      </c>
      <c r="AG26" s="241"/>
      <c r="AH26" s="241"/>
      <c r="AI26" s="241"/>
      <c r="AJ26" s="241"/>
      <c r="AK26" s="241"/>
      <c r="AL26" s="241"/>
      <c r="AM26" s="241"/>
      <c r="AN26" s="239"/>
    </row>
    <row r="27" spans="1:40" ht="45" customHeight="1">
      <c r="A27" s="312"/>
      <c r="B27" s="326"/>
      <c r="C27" s="326"/>
      <c r="D27" s="327"/>
      <c r="E27" s="314"/>
      <c r="F27" s="242"/>
      <c r="G27" s="242"/>
      <c r="H27" s="242"/>
      <c r="I27" s="242"/>
      <c r="J27" s="310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241"/>
      <c r="V27" s="329" t="str">
        <f t="shared" ref="V27:W27" si="1">B5</f>
        <v>Ambiental</v>
      </c>
      <c r="W27" s="541" t="str">
        <f t="shared" si="1"/>
        <v>Pode comprometer o meio ambiente como emissão de poluentes e disposição de resíduos sólidos</v>
      </c>
      <c r="X27" s="542"/>
      <c r="Y27" s="543" t="str">
        <f>'Apetite a risco'!E6</f>
        <v>MÉDIO</v>
      </c>
      <c r="Z27" s="544"/>
      <c r="AA27" s="312"/>
      <c r="AB27" s="312"/>
      <c r="AC27" s="241"/>
      <c r="AD27" s="269"/>
      <c r="AE27" s="284"/>
      <c r="AF27" s="271"/>
      <c r="AG27" s="241"/>
      <c r="AH27" s="241"/>
      <c r="AI27" s="241"/>
      <c r="AJ27" s="241"/>
      <c r="AK27" s="241"/>
      <c r="AL27" s="241"/>
      <c r="AM27" s="241"/>
      <c r="AN27" s="239"/>
    </row>
    <row r="28" spans="1:40" ht="45" customHeight="1">
      <c r="A28" s="312"/>
      <c r="B28" s="327"/>
      <c r="C28" s="327"/>
      <c r="D28" s="327"/>
      <c r="E28" s="314"/>
      <c r="F28" s="242"/>
      <c r="G28" s="242"/>
      <c r="H28" s="242"/>
      <c r="I28" s="242"/>
      <c r="J28" s="310"/>
      <c r="K28" s="312"/>
      <c r="L28" s="562" t="s">
        <v>311</v>
      </c>
      <c r="M28" s="548"/>
      <c r="N28" s="548"/>
      <c r="O28" s="548"/>
      <c r="P28" s="548"/>
      <c r="Q28" s="549"/>
      <c r="R28" s="312"/>
      <c r="S28" s="312"/>
      <c r="T28" s="312"/>
      <c r="U28" s="241"/>
      <c r="V28" s="329" t="str">
        <f t="shared" ref="V28:W28" si="2">B6</f>
        <v>Conformidade</v>
      </c>
      <c r="W28" s="541" t="str">
        <f t="shared" si="2"/>
        <v>Pode comprometer as atividades devido a alterações na legislação.</v>
      </c>
      <c r="X28" s="542"/>
      <c r="Y28" s="543" t="str">
        <f>'Apetite a risco'!E7</f>
        <v>BAIXO</v>
      </c>
      <c r="Z28" s="544"/>
      <c r="AA28" s="312"/>
      <c r="AB28" s="312"/>
      <c r="AC28" s="241"/>
      <c r="AD28" s="269"/>
      <c r="AE28" s="284"/>
      <c r="AF28" s="271"/>
      <c r="AG28" s="241"/>
      <c r="AH28" s="241"/>
      <c r="AI28" s="241"/>
      <c r="AJ28" s="241"/>
      <c r="AK28" s="241"/>
      <c r="AL28" s="241"/>
      <c r="AM28" s="241"/>
      <c r="AN28" s="239"/>
    </row>
    <row r="29" spans="1:40" ht="45" customHeight="1">
      <c r="A29" s="312"/>
      <c r="B29" s="327"/>
      <c r="C29" s="327"/>
      <c r="D29" s="327"/>
      <c r="E29" s="315"/>
      <c r="F29" s="242"/>
      <c r="G29" s="242"/>
      <c r="H29" s="242"/>
      <c r="I29" s="242"/>
      <c r="J29" s="310"/>
      <c r="K29" s="312"/>
      <c r="L29" s="545" t="s">
        <v>162</v>
      </c>
      <c r="M29" s="330" t="s">
        <v>312</v>
      </c>
      <c r="N29" s="331" t="s">
        <v>313</v>
      </c>
      <c r="O29" s="332" t="s">
        <v>314</v>
      </c>
      <c r="P29" s="333" t="s">
        <v>315</v>
      </c>
      <c r="Q29" s="334" t="s">
        <v>316</v>
      </c>
      <c r="R29" s="312"/>
      <c r="S29" s="312"/>
      <c r="T29" s="312"/>
      <c r="U29" s="241"/>
      <c r="V29" s="329" t="str">
        <f t="shared" ref="V29:W29" si="3">B7</f>
        <v>Estratégico</v>
      </c>
      <c r="W29" s="541" t="str">
        <f t="shared" si="3"/>
        <v>Pode prejudicar a missão, as metas ou os objetivos estratégicos.</v>
      </c>
      <c r="X29" s="542"/>
      <c r="Y29" s="543" t="str">
        <f>'Apetite a risco'!E8</f>
        <v>BAIXO</v>
      </c>
      <c r="Z29" s="544"/>
      <c r="AA29" s="312"/>
      <c r="AB29" s="312"/>
      <c r="AC29" s="241"/>
      <c r="AD29" s="269"/>
      <c r="AE29" s="284"/>
      <c r="AF29" s="271"/>
      <c r="AG29" s="241"/>
      <c r="AH29" s="241"/>
      <c r="AI29" s="241"/>
      <c r="AJ29" s="241"/>
      <c r="AK29" s="241"/>
      <c r="AL29" s="241"/>
      <c r="AM29" s="241"/>
      <c r="AN29" s="239"/>
    </row>
    <row r="30" spans="1:40" ht="45" customHeight="1">
      <c r="A30" s="312"/>
      <c r="B30" s="327"/>
      <c r="C30" s="327"/>
      <c r="D30" s="327"/>
      <c r="E30" s="315"/>
      <c r="F30" s="242"/>
      <c r="G30" s="242"/>
      <c r="H30" s="242"/>
      <c r="I30" s="242"/>
      <c r="J30" s="310"/>
      <c r="K30" s="312"/>
      <c r="L30" s="546"/>
      <c r="M30" s="335" t="s">
        <v>317</v>
      </c>
      <c r="N30" s="336" t="s">
        <v>318</v>
      </c>
      <c r="O30" s="337" t="s">
        <v>319</v>
      </c>
      <c r="P30" s="338" t="s">
        <v>320</v>
      </c>
      <c r="Q30" s="339" t="s">
        <v>315</v>
      </c>
      <c r="R30" s="312"/>
      <c r="S30" s="312"/>
      <c r="T30" s="312"/>
      <c r="U30" s="241"/>
      <c r="V30" s="329" t="str">
        <f t="shared" ref="V30:W30" si="4">B8</f>
        <v>Financeiro/orçamentário</v>
      </c>
      <c r="W30" s="541" t="str">
        <f t="shared" si="4"/>
        <v>Pode comprometer o planejamento, a execução orçamentária ou o equilíbrio das contas públicas.</v>
      </c>
      <c r="X30" s="542"/>
      <c r="Y30" s="543" t="str">
        <f>'Apetite a risco'!E9</f>
        <v>BAIXO</v>
      </c>
      <c r="Z30" s="544"/>
      <c r="AA30" s="312"/>
      <c r="AB30" s="312"/>
      <c r="AC30" s="241"/>
      <c r="AD30" s="269"/>
      <c r="AE30" s="284"/>
      <c r="AF30" s="271"/>
      <c r="AG30" s="241"/>
      <c r="AH30" s="241"/>
      <c r="AI30" s="241"/>
      <c r="AJ30" s="241"/>
      <c r="AK30" s="241"/>
      <c r="AL30" s="241"/>
      <c r="AM30" s="241"/>
      <c r="AN30" s="239"/>
    </row>
    <row r="31" spans="1:40" ht="45" customHeight="1">
      <c r="A31" s="312"/>
      <c r="B31" s="312"/>
      <c r="C31" s="312"/>
      <c r="D31" s="312"/>
      <c r="E31" s="315"/>
      <c r="F31" s="242"/>
      <c r="G31" s="242"/>
      <c r="H31" s="242"/>
      <c r="I31" s="242"/>
      <c r="J31" s="310"/>
      <c r="K31" s="312"/>
      <c r="L31" s="546"/>
      <c r="M31" s="335" t="s">
        <v>321</v>
      </c>
      <c r="N31" s="336" t="s">
        <v>312</v>
      </c>
      <c r="O31" s="336" t="s">
        <v>322</v>
      </c>
      <c r="P31" s="337" t="s">
        <v>319</v>
      </c>
      <c r="Q31" s="340" t="s">
        <v>314</v>
      </c>
      <c r="R31" s="312"/>
      <c r="S31" s="312"/>
      <c r="T31" s="312"/>
      <c r="U31" s="241"/>
      <c r="V31" s="329" t="str">
        <f t="shared" ref="V31:W31" si="5">B9</f>
        <v>Imagem</v>
      </c>
      <c r="W31" s="541" t="str">
        <f t="shared" si="5"/>
        <v>Pode comprometer a confiança da sociedade e interferir na imagem do órgão.</v>
      </c>
      <c r="X31" s="542"/>
      <c r="Y31" s="543" t="str">
        <f>'Apetite a risco'!E10</f>
        <v>BAIXO</v>
      </c>
      <c r="Z31" s="544"/>
      <c r="AA31" s="312"/>
      <c r="AB31" s="312"/>
      <c r="AC31" s="241"/>
      <c r="AD31" s="269"/>
      <c r="AE31" s="284"/>
      <c r="AF31" s="271"/>
      <c r="AG31" s="241"/>
      <c r="AH31" s="241"/>
      <c r="AI31" s="241"/>
      <c r="AJ31" s="241"/>
      <c r="AK31" s="241"/>
      <c r="AL31" s="241"/>
      <c r="AM31" s="241"/>
      <c r="AN31" s="239"/>
    </row>
    <row r="32" spans="1:40" ht="45" customHeight="1">
      <c r="A32" s="312"/>
      <c r="B32" s="312"/>
      <c r="C32" s="312"/>
      <c r="D32" s="312"/>
      <c r="E32" s="314"/>
      <c r="F32" s="242"/>
      <c r="G32" s="242"/>
      <c r="H32" s="242"/>
      <c r="I32" s="242"/>
      <c r="J32" s="310"/>
      <c r="K32" s="312"/>
      <c r="L32" s="546"/>
      <c r="M32" s="341" t="s">
        <v>323</v>
      </c>
      <c r="N32" s="342" t="s">
        <v>324</v>
      </c>
      <c r="O32" s="336" t="s">
        <v>312</v>
      </c>
      <c r="P32" s="336" t="s">
        <v>318</v>
      </c>
      <c r="Q32" s="343" t="s">
        <v>313</v>
      </c>
      <c r="R32" s="312"/>
      <c r="S32" s="312"/>
      <c r="T32" s="312"/>
      <c r="U32" s="241"/>
      <c r="V32" s="329" t="str">
        <f t="shared" ref="V32:W32" si="6">B10</f>
        <v>Informacional</v>
      </c>
      <c r="W32" s="541" t="str">
        <f t="shared" si="6"/>
        <v>Pode comprometer a disponibilização ou a confidencialidade de informação.</v>
      </c>
      <c r="X32" s="542"/>
      <c r="Y32" s="543" t="str">
        <f>'Apetite a risco'!E11</f>
        <v>BAIXO</v>
      </c>
      <c r="Z32" s="544"/>
      <c r="AA32" s="312"/>
      <c r="AB32" s="312"/>
      <c r="AC32" s="241"/>
      <c r="AD32" s="269"/>
      <c r="AE32" s="284"/>
      <c r="AF32" s="271"/>
      <c r="AG32" s="241"/>
      <c r="AH32" s="241"/>
      <c r="AI32" s="241"/>
      <c r="AJ32" s="241"/>
      <c r="AK32" s="241"/>
      <c r="AL32" s="241"/>
      <c r="AM32" s="241"/>
      <c r="AN32" s="239"/>
    </row>
    <row r="33" spans="1:40" ht="45" customHeight="1">
      <c r="A33" s="312"/>
      <c r="B33" s="312"/>
      <c r="C33" s="312"/>
      <c r="D33" s="312"/>
      <c r="E33" s="344"/>
      <c r="F33" s="242"/>
      <c r="G33" s="242"/>
      <c r="H33" s="242"/>
      <c r="I33" s="242"/>
      <c r="J33" s="310"/>
      <c r="K33" s="312"/>
      <c r="L33" s="540"/>
      <c r="M33" s="345" t="s">
        <v>325</v>
      </c>
      <c r="N33" s="346" t="s">
        <v>323</v>
      </c>
      <c r="O33" s="347" t="s">
        <v>321</v>
      </c>
      <c r="P33" s="347" t="s">
        <v>317</v>
      </c>
      <c r="Q33" s="348" t="s">
        <v>312</v>
      </c>
      <c r="R33" s="312"/>
      <c r="S33" s="312"/>
      <c r="T33" s="312"/>
      <c r="U33" s="241"/>
      <c r="V33" s="329" t="str">
        <f t="shared" ref="V33:W33" si="7">B11</f>
        <v>Integridade</v>
      </c>
      <c r="W33" s="541" t="str">
        <f t="shared" si="7"/>
        <v>Pode afetar a probidade da gestão, devido a desvios éticos.</v>
      </c>
      <c r="X33" s="542"/>
      <c r="Y33" s="543" t="str">
        <f>'Apetite a risco'!E12</f>
        <v>BAIXO</v>
      </c>
      <c r="Z33" s="544"/>
      <c r="AA33" s="312"/>
      <c r="AB33" s="312"/>
      <c r="AC33" s="241"/>
      <c r="AD33" s="269"/>
      <c r="AE33" s="284"/>
      <c r="AF33" s="271"/>
      <c r="AG33" s="241"/>
      <c r="AH33" s="241"/>
      <c r="AI33" s="241"/>
      <c r="AJ33" s="241"/>
      <c r="AK33" s="241"/>
      <c r="AL33" s="241"/>
      <c r="AM33" s="241"/>
      <c r="AN33" s="239"/>
    </row>
    <row r="34" spans="1:40" ht="45" customHeight="1">
      <c r="A34" s="312"/>
      <c r="B34" s="312"/>
      <c r="C34" s="312"/>
      <c r="D34" s="312"/>
      <c r="E34" s="315"/>
      <c r="F34" s="242"/>
      <c r="G34" s="242"/>
      <c r="H34" s="242"/>
      <c r="I34" s="242"/>
      <c r="J34" s="310"/>
      <c r="K34" s="312"/>
      <c r="L34" s="349" t="s">
        <v>326</v>
      </c>
      <c r="M34" s="547" t="s">
        <v>171</v>
      </c>
      <c r="N34" s="548"/>
      <c r="O34" s="548"/>
      <c r="P34" s="548"/>
      <c r="Q34" s="549"/>
      <c r="R34" s="312"/>
      <c r="S34" s="312"/>
      <c r="T34" s="312"/>
      <c r="U34" s="241"/>
      <c r="V34" s="329" t="str">
        <f t="shared" ref="V34:W34" si="8">B12</f>
        <v>Operacional</v>
      </c>
      <c r="W34" s="541" t="str">
        <f t="shared" si="8"/>
        <v>Pode comprometer as atividades devido à inadequação de processos, pessoas, infraestrutura e sistemas</v>
      </c>
      <c r="X34" s="542"/>
      <c r="Y34" s="543" t="str">
        <f>'Apetite a risco'!E13</f>
        <v>BAIXO</v>
      </c>
      <c r="Z34" s="544"/>
      <c r="AA34" s="312"/>
      <c r="AB34" s="312"/>
      <c r="AC34" s="241"/>
      <c r="AD34" s="269"/>
      <c r="AE34" s="284"/>
      <c r="AF34" s="271"/>
      <c r="AG34" s="241"/>
      <c r="AH34" s="241"/>
      <c r="AI34" s="241"/>
      <c r="AJ34" s="241"/>
      <c r="AK34" s="241"/>
      <c r="AL34" s="241"/>
      <c r="AM34" s="241"/>
      <c r="AN34" s="239"/>
    </row>
    <row r="35" spans="1:40" ht="45" customHeight="1">
      <c r="A35" s="312"/>
      <c r="B35" s="312"/>
      <c r="C35" s="312"/>
      <c r="D35" s="312"/>
      <c r="E35" s="315"/>
      <c r="F35" s="242"/>
      <c r="G35" s="242"/>
      <c r="H35" s="242"/>
      <c r="I35" s="242"/>
      <c r="J35" s="310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241"/>
      <c r="V35" s="329">
        <f t="shared" ref="V35:W35" si="9">B13</f>
        <v>0</v>
      </c>
      <c r="W35" s="541">
        <f t="shared" si="9"/>
        <v>0</v>
      </c>
      <c r="X35" s="542"/>
      <c r="Y35" s="543">
        <f>'Apetite a risco'!E14</f>
        <v>0</v>
      </c>
      <c r="Z35" s="544"/>
      <c r="AA35" s="312"/>
      <c r="AB35" s="312"/>
      <c r="AC35" s="241"/>
      <c r="AD35" s="269"/>
      <c r="AE35" s="284"/>
      <c r="AF35" s="271"/>
      <c r="AG35" s="241"/>
      <c r="AH35" s="241"/>
      <c r="AI35" s="241"/>
      <c r="AJ35" s="241"/>
      <c r="AK35" s="241"/>
      <c r="AL35" s="241"/>
      <c r="AM35" s="241"/>
      <c r="AN35" s="239"/>
    </row>
    <row r="36" spans="1:40" ht="45" customHeight="1">
      <c r="A36" s="312"/>
      <c r="B36" s="312"/>
      <c r="C36" s="312"/>
      <c r="D36" s="312"/>
      <c r="E36" s="314"/>
      <c r="F36" s="242"/>
      <c r="G36" s="242"/>
      <c r="H36" s="242"/>
      <c r="I36" s="242"/>
      <c r="J36" s="310"/>
      <c r="K36" s="558"/>
      <c r="L36" s="312"/>
      <c r="M36" s="312"/>
      <c r="N36" s="312"/>
      <c r="O36" s="312"/>
      <c r="P36" s="312"/>
      <c r="Q36" s="312"/>
      <c r="R36" s="312"/>
      <c r="S36" s="312"/>
      <c r="T36" s="312"/>
      <c r="U36" s="241"/>
      <c r="V36" s="329">
        <f t="shared" ref="V36:W36" si="10">B14</f>
        <v>0</v>
      </c>
      <c r="W36" s="541">
        <f t="shared" si="10"/>
        <v>0</v>
      </c>
      <c r="X36" s="542"/>
      <c r="Y36" s="543">
        <f>'Apetite a risco'!E15</f>
        <v>0</v>
      </c>
      <c r="Z36" s="544"/>
      <c r="AA36" s="312"/>
      <c r="AB36" s="312"/>
      <c r="AC36" s="241"/>
      <c r="AD36" s="269"/>
      <c r="AE36" s="284"/>
      <c r="AF36" s="271"/>
      <c r="AG36" s="241"/>
      <c r="AH36" s="241"/>
      <c r="AI36" s="241"/>
      <c r="AJ36" s="241"/>
      <c r="AK36" s="241"/>
      <c r="AL36" s="241"/>
      <c r="AM36" s="241"/>
      <c r="AN36" s="239"/>
    </row>
    <row r="37" spans="1:40" ht="45" customHeight="1">
      <c r="A37" s="312"/>
      <c r="B37" s="312"/>
      <c r="C37" s="312"/>
      <c r="D37" s="312"/>
      <c r="E37" s="314"/>
      <c r="F37" s="242"/>
      <c r="G37" s="242"/>
      <c r="H37" s="242"/>
      <c r="I37" s="242"/>
      <c r="J37" s="310"/>
      <c r="K37" s="416"/>
      <c r="L37" s="312"/>
      <c r="M37" s="312"/>
      <c r="N37" s="312"/>
      <c r="O37" s="312"/>
      <c r="P37" s="312"/>
      <c r="Q37" s="312"/>
      <c r="R37" s="312"/>
      <c r="S37" s="312"/>
      <c r="T37" s="312"/>
      <c r="U37" s="241"/>
      <c r="V37" s="329">
        <f t="shared" ref="V37:W37" si="11">B15</f>
        <v>0</v>
      </c>
      <c r="W37" s="541">
        <f t="shared" si="11"/>
        <v>0</v>
      </c>
      <c r="X37" s="542"/>
      <c r="Y37" s="543">
        <f>'Apetite a risco'!E16</f>
        <v>0</v>
      </c>
      <c r="Z37" s="544"/>
      <c r="AA37" s="312"/>
      <c r="AB37" s="312"/>
      <c r="AC37" s="241"/>
      <c r="AD37" s="269"/>
      <c r="AE37" s="284"/>
      <c r="AF37" s="271"/>
      <c r="AG37" s="241"/>
      <c r="AH37" s="241"/>
      <c r="AI37" s="241"/>
      <c r="AJ37" s="241"/>
      <c r="AK37" s="241"/>
      <c r="AL37" s="241"/>
      <c r="AM37" s="241"/>
      <c r="AN37" s="239"/>
    </row>
    <row r="38" spans="1:40" ht="45" customHeight="1">
      <c r="A38" s="312"/>
      <c r="B38" s="312"/>
      <c r="C38" s="312"/>
      <c r="D38" s="312"/>
      <c r="E38" s="314"/>
      <c r="F38" s="242"/>
      <c r="G38" s="242"/>
      <c r="H38" s="242"/>
      <c r="I38" s="242"/>
      <c r="J38" s="310"/>
      <c r="K38" s="558"/>
      <c r="L38" s="312"/>
      <c r="M38" s="312"/>
      <c r="N38" s="312"/>
      <c r="O38" s="312"/>
      <c r="P38" s="312"/>
      <c r="Q38" s="312"/>
      <c r="R38" s="312"/>
      <c r="S38" s="312"/>
      <c r="T38" s="312"/>
      <c r="U38" s="241"/>
      <c r="V38" s="329">
        <f t="shared" ref="V38:W38" si="12">B16</f>
        <v>0</v>
      </c>
      <c r="W38" s="541">
        <f t="shared" si="12"/>
        <v>0</v>
      </c>
      <c r="X38" s="542"/>
      <c r="Y38" s="543">
        <f>'Apetite a risco'!E17</f>
        <v>0</v>
      </c>
      <c r="Z38" s="544"/>
      <c r="AA38" s="312"/>
      <c r="AB38" s="312"/>
      <c r="AC38" s="241"/>
      <c r="AD38" s="269"/>
      <c r="AE38" s="284"/>
      <c r="AF38" s="271"/>
      <c r="AG38" s="241"/>
      <c r="AH38" s="241"/>
      <c r="AI38" s="241"/>
      <c r="AJ38" s="241"/>
      <c r="AK38" s="241"/>
      <c r="AL38" s="241"/>
      <c r="AM38" s="241"/>
      <c r="AN38" s="239"/>
    </row>
    <row r="39" spans="1:40" ht="45" customHeight="1">
      <c r="A39" s="312"/>
      <c r="B39" s="312"/>
      <c r="C39" s="312"/>
      <c r="D39" s="312"/>
      <c r="E39" s="314"/>
      <c r="F39" s="242"/>
      <c r="G39" s="242"/>
      <c r="H39" s="242"/>
      <c r="I39" s="242"/>
      <c r="J39" s="310"/>
      <c r="K39" s="416"/>
      <c r="L39" s="312"/>
      <c r="M39" s="312"/>
      <c r="N39" s="312"/>
      <c r="O39" s="312"/>
      <c r="P39" s="312"/>
      <c r="Q39" s="312"/>
      <c r="R39" s="312"/>
      <c r="S39" s="312"/>
      <c r="T39" s="312"/>
      <c r="U39" s="241"/>
      <c r="V39" s="329">
        <f t="shared" ref="V39:W39" si="13">B17</f>
        <v>0</v>
      </c>
      <c r="W39" s="541">
        <f t="shared" si="13"/>
        <v>0</v>
      </c>
      <c r="X39" s="542"/>
      <c r="Y39" s="543">
        <f>'Apetite a risco'!E18</f>
        <v>0</v>
      </c>
      <c r="Z39" s="544"/>
      <c r="AA39" s="312"/>
      <c r="AB39" s="312"/>
      <c r="AC39" s="241"/>
      <c r="AD39" s="269"/>
      <c r="AE39" s="284"/>
      <c r="AF39" s="271"/>
      <c r="AG39" s="241"/>
      <c r="AH39" s="241"/>
      <c r="AI39" s="241"/>
      <c r="AJ39" s="241"/>
      <c r="AK39" s="241"/>
      <c r="AL39" s="241"/>
      <c r="AM39" s="241"/>
      <c r="AN39" s="239"/>
    </row>
    <row r="40" spans="1:40" ht="45" customHeight="1">
      <c r="A40" s="312"/>
      <c r="B40" s="312"/>
      <c r="C40" s="312"/>
      <c r="D40" s="312"/>
      <c r="E40" s="314"/>
      <c r="F40" s="242"/>
      <c r="G40" s="242"/>
      <c r="H40" s="242"/>
      <c r="I40" s="242"/>
      <c r="J40" s="310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241"/>
      <c r="V40" s="329">
        <f t="shared" ref="V40:W40" si="14">B18</f>
        <v>0</v>
      </c>
      <c r="W40" s="541">
        <f t="shared" si="14"/>
        <v>0</v>
      </c>
      <c r="X40" s="542"/>
      <c r="Y40" s="543">
        <f>'Apetite a risco'!E19</f>
        <v>0</v>
      </c>
      <c r="Z40" s="544"/>
      <c r="AA40" s="312"/>
      <c r="AB40" s="312"/>
      <c r="AC40" s="241"/>
      <c r="AD40" s="269"/>
      <c r="AE40" s="284"/>
      <c r="AF40" s="271"/>
      <c r="AG40" s="241"/>
      <c r="AH40" s="241"/>
      <c r="AI40" s="241"/>
      <c r="AJ40" s="241"/>
      <c r="AK40" s="241"/>
      <c r="AL40" s="241"/>
      <c r="AM40" s="241"/>
      <c r="AN40" s="239"/>
    </row>
    <row r="41" spans="1:40" ht="45" customHeight="1">
      <c r="A41" s="312"/>
      <c r="B41" s="312"/>
      <c r="C41" s="312"/>
      <c r="D41" s="312"/>
      <c r="E41" s="314"/>
      <c r="F41" s="242"/>
      <c r="G41" s="242"/>
      <c r="H41" s="242"/>
      <c r="I41" s="242"/>
      <c r="J41" s="310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241"/>
      <c r="V41" s="329">
        <f t="shared" ref="V41:W41" si="15">B19</f>
        <v>0</v>
      </c>
      <c r="W41" s="541">
        <f t="shared" si="15"/>
        <v>0</v>
      </c>
      <c r="X41" s="542"/>
      <c r="Y41" s="543">
        <f>'Apetite a risco'!E20</f>
        <v>0</v>
      </c>
      <c r="Z41" s="544"/>
      <c r="AA41" s="312"/>
      <c r="AB41" s="312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39"/>
    </row>
    <row r="42" spans="1:40" ht="45" customHeight="1">
      <c r="A42" s="312"/>
      <c r="B42" s="312"/>
      <c r="C42" s="312"/>
      <c r="D42" s="312"/>
      <c r="E42" s="314"/>
      <c r="F42" s="242"/>
      <c r="G42" s="242"/>
      <c r="H42" s="242"/>
      <c r="I42" s="242"/>
      <c r="J42" s="310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241"/>
      <c r="V42" s="329">
        <f t="shared" ref="V42:W42" si="16">B20</f>
        <v>0</v>
      </c>
      <c r="W42" s="541">
        <f t="shared" si="16"/>
        <v>0</v>
      </c>
      <c r="X42" s="542"/>
      <c r="Y42" s="543">
        <f>'Apetite a risco'!E21</f>
        <v>0</v>
      </c>
      <c r="Z42" s="544"/>
      <c r="AA42" s="312"/>
      <c r="AB42" s="312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39"/>
    </row>
    <row r="43" spans="1:40" ht="45" customHeight="1">
      <c r="A43" s="312"/>
      <c r="B43" s="312"/>
      <c r="C43" s="312"/>
      <c r="D43" s="312"/>
      <c r="E43" s="314"/>
      <c r="F43" s="242"/>
      <c r="G43" s="242"/>
      <c r="H43" s="242"/>
      <c r="I43" s="242"/>
      <c r="J43" s="310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241"/>
      <c r="V43" s="329">
        <f t="shared" ref="V43:W43" si="17">B21</f>
        <v>0</v>
      </c>
      <c r="W43" s="541">
        <f t="shared" si="17"/>
        <v>0</v>
      </c>
      <c r="X43" s="542"/>
      <c r="Y43" s="543">
        <f>'Apetite a risco'!E22</f>
        <v>0</v>
      </c>
      <c r="Z43" s="544"/>
      <c r="AA43" s="312"/>
      <c r="AB43" s="312"/>
      <c r="AC43" s="241"/>
      <c r="AD43" s="269"/>
      <c r="AE43" s="284"/>
      <c r="AF43" s="271"/>
      <c r="AG43" s="241"/>
      <c r="AH43" s="241"/>
      <c r="AI43" s="241"/>
      <c r="AJ43" s="241"/>
      <c r="AK43" s="241"/>
      <c r="AL43" s="241"/>
      <c r="AM43" s="241"/>
      <c r="AN43" s="239"/>
    </row>
    <row r="44" spans="1:40" ht="45" customHeight="1">
      <c r="A44" s="312"/>
      <c r="B44" s="312"/>
      <c r="C44" s="312"/>
      <c r="D44" s="312"/>
      <c r="E44" s="314"/>
      <c r="F44" s="242"/>
      <c r="G44" s="242"/>
      <c r="H44" s="242"/>
      <c r="I44" s="242"/>
      <c r="J44" s="310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241"/>
      <c r="V44" s="329">
        <f t="shared" ref="V44:W44" si="18">B22</f>
        <v>0</v>
      </c>
      <c r="W44" s="541">
        <f t="shared" si="18"/>
        <v>0</v>
      </c>
      <c r="X44" s="542"/>
      <c r="Y44" s="543">
        <f>'Apetite a risco'!E23</f>
        <v>0</v>
      </c>
      <c r="Z44" s="544"/>
      <c r="AA44" s="312"/>
      <c r="AB44" s="312"/>
      <c r="AC44" s="241"/>
      <c r="AD44" s="269"/>
      <c r="AE44" s="284"/>
      <c r="AF44" s="271"/>
      <c r="AG44" s="241"/>
      <c r="AH44" s="241"/>
      <c r="AI44" s="241"/>
      <c r="AJ44" s="241"/>
      <c r="AK44" s="241"/>
      <c r="AL44" s="241"/>
      <c r="AM44" s="241"/>
      <c r="AN44" s="239"/>
    </row>
    <row r="45" spans="1:40" ht="45" customHeight="1">
      <c r="A45" s="312"/>
      <c r="B45" s="312"/>
      <c r="C45" s="312"/>
      <c r="D45" s="312"/>
      <c r="E45" s="314"/>
      <c r="F45" s="242"/>
      <c r="G45" s="242"/>
      <c r="H45" s="242"/>
      <c r="I45" s="242"/>
      <c r="J45" s="310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241"/>
      <c r="V45" s="329">
        <f t="shared" ref="V45:W45" si="19">B23</f>
        <v>0</v>
      </c>
      <c r="W45" s="541">
        <f t="shared" si="19"/>
        <v>0</v>
      </c>
      <c r="X45" s="542"/>
      <c r="Y45" s="543">
        <f>'Apetite a risco'!E24</f>
        <v>0</v>
      </c>
      <c r="Z45" s="544"/>
      <c r="AA45" s="312"/>
      <c r="AB45" s="312"/>
      <c r="AC45" s="241"/>
      <c r="AD45" s="350"/>
      <c r="AE45" s="351"/>
      <c r="AF45" s="309"/>
      <c r="AG45" s="241"/>
      <c r="AH45" s="241"/>
      <c r="AI45" s="241"/>
      <c r="AJ45" s="241"/>
      <c r="AK45" s="241"/>
      <c r="AL45" s="241"/>
      <c r="AM45" s="241"/>
      <c r="AN45" s="239"/>
    </row>
    <row r="46" spans="1:40" ht="45" customHeight="1">
      <c r="A46" s="312"/>
      <c r="B46" s="312"/>
      <c r="C46" s="312"/>
      <c r="D46" s="312"/>
      <c r="E46" s="315"/>
      <c r="F46" s="242"/>
      <c r="G46" s="242"/>
      <c r="H46" s="242"/>
      <c r="I46" s="242"/>
      <c r="J46" s="310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52">
        <f t="shared" ref="V46:W46" si="20">B24</f>
        <v>0</v>
      </c>
      <c r="W46" s="570">
        <f t="shared" si="20"/>
        <v>0</v>
      </c>
      <c r="X46" s="571"/>
      <c r="Y46" s="568">
        <f>'Apetite a risco'!E25</f>
        <v>0</v>
      </c>
      <c r="Z46" s="569"/>
      <c r="AA46" s="312"/>
      <c r="AB46" s="312"/>
      <c r="AC46" s="312"/>
      <c r="AD46" s="312"/>
      <c r="AE46" s="312"/>
      <c r="AF46" s="312"/>
      <c r="AG46" s="312"/>
      <c r="AH46" s="241"/>
      <c r="AI46" s="241"/>
      <c r="AJ46" s="241"/>
      <c r="AK46" s="241"/>
      <c r="AL46" s="241"/>
      <c r="AM46" s="241"/>
      <c r="AN46" s="239"/>
    </row>
    <row r="47" spans="1:40" ht="45" customHeight="1">
      <c r="A47" s="312"/>
      <c r="B47" s="312"/>
      <c r="C47" s="312"/>
      <c r="D47" s="312"/>
      <c r="E47" s="315"/>
      <c r="F47" s="242"/>
      <c r="G47" s="242"/>
      <c r="H47" s="242"/>
      <c r="I47" s="242"/>
      <c r="J47" s="310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558"/>
      <c r="X47" s="416"/>
      <c r="Y47" s="312"/>
      <c r="Z47" s="312"/>
      <c r="AA47" s="312"/>
      <c r="AB47" s="312"/>
      <c r="AC47" s="312"/>
      <c r="AD47" s="312"/>
      <c r="AE47" s="312"/>
      <c r="AF47" s="312"/>
      <c r="AG47" s="312"/>
      <c r="AH47" s="241"/>
      <c r="AI47" s="241"/>
      <c r="AJ47" s="241"/>
      <c r="AK47" s="241"/>
      <c r="AL47" s="241"/>
      <c r="AM47" s="241"/>
      <c r="AN47" s="239"/>
    </row>
    <row r="48" spans="1:40" ht="45" customHeight="1">
      <c r="A48" s="312"/>
      <c r="B48" s="312"/>
      <c r="C48" s="312"/>
      <c r="D48" s="312"/>
      <c r="E48" s="314"/>
      <c r="F48" s="242"/>
      <c r="G48" s="242"/>
      <c r="H48" s="242"/>
      <c r="I48" s="242"/>
      <c r="J48" s="310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563" t="s">
        <v>327</v>
      </c>
      <c r="W48" s="564"/>
      <c r="X48" s="565"/>
      <c r="Y48" s="312"/>
      <c r="Z48" s="312"/>
      <c r="AA48" s="312"/>
      <c r="AB48" s="312"/>
      <c r="AC48" s="312"/>
      <c r="AD48" s="312"/>
      <c r="AE48" s="312"/>
      <c r="AF48" s="312"/>
      <c r="AG48" s="312"/>
      <c r="AH48" s="241"/>
      <c r="AI48" s="241"/>
      <c r="AJ48" s="241"/>
      <c r="AK48" s="241"/>
      <c r="AL48" s="241"/>
      <c r="AM48" s="241"/>
      <c r="AN48" s="239"/>
    </row>
    <row r="49" spans="1:40" ht="45" customHeight="1">
      <c r="A49" s="312"/>
      <c r="B49" s="312"/>
      <c r="C49" s="312"/>
      <c r="D49" s="312"/>
      <c r="E49" s="315"/>
      <c r="F49" s="242"/>
      <c r="G49" s="242"/>
      <c r="H49" s="242"/>
      <c r="I49" s="242"/>
      <c r="J49" s="310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256" t="s">
        <v>182</v>
      </c>
      <c r="W49" s="566" t="s">
        <v>328</v>
      </c>
      <c r="X49" s="567"/>
      <c r="Y49" s="312"/>
      <c r="Z49" s="312"/>
      <c r="AA49" s="312"/>
      <c r="AB49" s="312"/>
      <c r="AC49" s="312"/>
      <c r="AD49" s="312"/>
      <c r="AE49" s="312"/>
      <c r="AF49" s="312"/>
      <c r="AG49" s="312"/>
      <c r="AH49" s="241"/>
      <c r="AI49" s="241"/>
      <c r="AJ49" s="241"/>
      <c r="AK49" s="241"/>
      <c r="AL49" s="241"/>
      <c r="AM49" s="241"/>
      <c r="AN49" s="239"/>
    </row>
    <row r="50" spans="1:40" ht="45" customHeight="1">
      <c r="A50" s="312"/>
      <c r="B50" s="312"/>
      <c r="C50" s="312"/>
      <c r="D50" s="312"/>
      <c r="E50" s="315"/>
      <c r="F50" s="242"/>
      <c r="G50" s="242"/>
      <c r="H50" s="242"/>
      <c r="I50" s="242"/>
      <c r="J50" s="310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53" t="s">
        <v>329</v>
      </c>
      <c r="W50" s="560" t="s">
        <v>227</v>
      </c>
      <c r="X50" s="553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  <c r="AM50" s="312"/>
      <c r="AN50" s="239"/>
    </row>
    <row r="51" spans="1:40" ht="45" customHeight="1">
      <c r="A51" s="312"/>
      <c r="B51" s="312"/>
      <c r="C51" s="312"/>
      <c r="D51" s="312"/>
      <c r="E51" s="315"/>
      <c r="F51" s="242"/>
      <c r="G51" s="242"/>
      <c r="H51" s="242"/>
      <c r="I51" s="242"/>
      <c r="J51" s="310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269" t="s">
        <v>329</v>
      </c>
      <c r="W51" s="561" t="s">
        <v>262</v>
      </c>
      <c r="X51" s="555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239"/>
    </row>
    <row r="52" spans="1:40" ht="45" customHeight="1">
      <c r="A52" s="312"/>
      <c r="B52" s="312"/>
      <c r="C52" s="312"/>
      <c r="D52" s="312"/>
      <c r="E52" s="314"/>
      <c r="F52" s="242"/>
      <c r="G52" s="242"/>
      <c r="H52" s="242"/>
      <c r="I52" s="242"/>
      <c r="J52" s="310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269" t="s">
        <v>329</v>
      </c>
      <c r="W52" s="561"/>
      <c r="X52" s="555"/>
      <c r="Y52" s="312"/>
      <c r="Z52" s="312"/>
      <c r="AA52" s="312"/>
      <c r="AB52" s="312"/>
      <c r="AC52" s="312"/>
      <c r="AD52" s="312"/>
      <c r="AE52" s="312"/>
      <c r="AF52" s="312"/>
      <c r="AG52" s="312"/>
      <c r="AH52" s="354"/>
      <c r="AI52" s="354"/>
      <c r="AJ52" s="354"/>
      <c r="AK52" s="354"/>
      <c r="AL52" s="354"/>
      <c r="AM52" s="354"/>
      <c r="AN52" s="239"/>
    </row>
    <row r="53" spans="1:40" ht="45" customHeight="1">
      <c r="A53" s="312"/>
      <c r="B53" s="312"/>
      <c r="C53" s="312"/>
      <c r="D53" s="312"/>
      <c r="E53" s="315"/>
      <c r="F53" s="242"/>
      <c r="G53" s="242"/>
      <c r="H53" s="242"/>
      <c r="I53" s="242"/>
      <c r="J53" s="310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55" t="s">
        <v>329</v>
      </c>
      <c r="W53" s="550"/>
      <c r="X53" s="551"/>
      <c r="Y53" s="312"/>
      <c r="Z53" s="312"/>
      <c r="AA53" s="312"/>
      <c r="AB53" s="312"/>
      <c r="AC53" s="312"/>
      <c r="AD53" s="312"/>
      <c r="AE53" s="312"/>
      <c r="AF53" s="312"/>
      <c r="AG53" s="312"/>
      <c r="AH53" s="354"/>
      <c r="AI53" s="354"/>
      <c r="AJ53" s="354"/>
      <c r="AK53" s="354"/>
      <c r="AL53" s="354"/>
      <c r="AM53" s="354"/>
      <c r="AN53" s="239"/>
    </row>
    <row r="54" spans="1:40" ht="45" customHeight="1">
      <c r="A54" s="312"/>
      <c r="B54" s="312"/>
      <c r="C54" s="312"/>
      <c r="D54" s="312"/>
      <c r="E54" s="315"/>
      <c r="F54" s="242"/>
      <c r="G54" s="242"/>
      <c r="H54" s="242"/>
      <c r="I54" s="242"/>
      <c r="J54" s="310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53" t="s">
        <v>330</v>
      </c>
      <c r="W54" s="560" t="s">
        <v>224</v>
      </c>
      <c r="X54" s="553"/>
      <c r="Y54" s="312"/>
      <c r="Z54" s="312"/>
      <c r="AA54" s="312"/>
      <c r="AB54" s="312"/>
      <c r="AC54" s="312"/>
      <c r="AD54" s="312"/>
      <c r="AE54" s="312"/>
      <c r="AF54" s="312"/>
      <c r="AG54" s="312"/>
      <c r="AH54" s="354"/>
      <c r="AI54" s="354"/>
      <c r="AJ54" s="354"/>
      <c r="AK54" s="354"/>
      <c r="AL54" s="354"/>
      <c r="AM54" s="354"/>
      <c r="AN54" s="239"/>
    </row>
    <row r="55" spans="1:40" ht="45" customHeight="1">
      <c r="A55" s="312"/>
      <c r="B55" s="312"/>
      <c r="C55" s="312"/>
      <c r="D55" s="312"/>
      <c r="E55" s="315"/>
      <c r="F55" s="242"/>
      <c r="G55" s="242"/>
      <c r="H55" s="242"/>
      <c r="I55" s="242"/>
      <c r="J55" s="310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269" t="s">
        <v>330</v>
      </c>
      <c r="W55" s="561" t="s">
        <v>223</v>
      </c>
      <c r="X55" s="555"/>
      <c r="Y55" s="312"/>
      <c r="Z55" s="312"/>
      <c r="AA55" s="312"/>
      <c r="AB55" s="312"/>
      <c r="AC55" s="312"/>
      <c r="AD55" s="312"/>
      <c r="AE55" s="312"/>
      <c r="AF55" s="312"/>
      <c r="AG55" s="312"/>
      <c r="AH55" s="354"/>
      <c r="AI55" s="354"/>
      <c r="AJ55" s="354"/>
      <c r="AK55" s="354"/>
      <c r="AL55" s="354"/>
      <c r="AM55" s="354"/>
      <c r="AN55" s="239"/>
    </row>
    <row r="56" spans="1:40" ht="45" customHeight="1">
      <c r="A56" s="312"/>
      <c r="B56" s="312"/>
      <c r="C56" s="312"/>
      <c r="D56" s="312"/>
      <c r="E56" s="314"/>
      <c r="F56" s="242"/>
      <c r="G56" s="242"/>
      <c r="H56" s="242"/>
      <c r="I56" s="242"/>
      <c r="J56" s="310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269" t="s">
        <v>330</v>
      </c>
      <c r="W56" s="561" t="s">
        <v>222</v>
      </c>
      <c r="X56" s="555"/>
      <c r="Y56" s="312"/>
      <c r="Z56" s="312"/>
      <c r="AA56" s="312"/>
      <c r="AB56" s="312"/>
      <c r="AC56" s="312"/>
      <c r="AD56" s="312"/>
      <c r="AE56" s="312"/>
      <c r="AF56" s="312"/>
      <c r="AG56" s="312"/>
      <c r="AH56" s="354"/>
      <c r="AI56" s="354"/>
      <c r="AJ56" s="354"/>
      <c r="AK56" s="354"/>
      <c r="AL56" s="354"/>
      <c r="AM56" s="354"/>
      <c r="AN56" s="239"/>
    </row>
    <row r="57" spans="1:40" ht="45" customHeight="1">
      <c r="A57" s="312"/>
      <c r="B57" s="312"/>
      <c r="C57" s="312"/>
      <c r="D57" s="312"/>
      <c r="E57" s="315"/>
      <c r="F57" s="242"/>
      <c r="G57" s="242"/>
      <c r="H57" s="242"/>
      <c r="I57" s="242"/>
      <c r="J57" s="310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55" t="s">
        <v>330</v>
      </c>
      <c r="W57" s="550"/>
      <c r="X57" s="551"/>
      <c r="Y57" s="312"/>
      <c r="Z57" s="312"/>
      <c r="AA57" s="312"/>
      <c r="AB57" s="312"/>
      <c r="AC57" s="312"/>
      <c r="AD57" s="312"/>
      <c r="AE57" s="312"/>
      <c r="AF57" s="312"/>
      <c r="AG57" s="312"/>
      <c r="AH57" s="354"/>
      <c r="AI57" s="354"/>
      <c r="AJ57" s="354"/>
      <c r="AK57" s="354"/>
      <c r="AL57" s="354"/>
      <c r="AM57" s="354"/>
      <c r="AN57" s="239"/>
    </row>
    <row r="58" spans="1:40" ht="45" customHeight="1">
      <c r="A58" s="312"/>
      <c r="B58" s="312"/>
      <c r="C58" s="312"/>
      <c r="D58" s="312"/>
      <c r="E58" s="315"/>
      <c r="F58" s="242"/>
      <c r="G58" s="242"/>
      <c r="H58" s="242"/>
      <c r="I58" s="242"/>
      <c r="J58" s="310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56" t="s">
        <v>272</v>
      </c>
      <c r="W58" s="552" t="s">
        <v>229</v>
      </c>
      <c r="X58" s="553"/>
      <c r="Y58" s="312"/>
      <c r="Z58" s="312"/>
      <c r="AA58" s="312"/>
      <c r="AB58" s="312"/>
      <c r="AC58" s="312"/>
      <c r="AD58" s="312"/>
      <c r="AE58" s="312"/>
      <c r="AF58" s="312"/>
      <c r="AG58" s="312"/>
      <c r="AH58" s="354"/>
      <c r="AI58" s="354"/>
      <c r="AJ58" s="354"/>
      <c r="AK58" s="354"/>
      <c r="AL58" s="354"/>
      <c r="AM58" s="354"/>
      <c r="AN58" s="239"/>
    </row>
    <row r="59" spans="1:40" ht="45" customHeight="1">
      <c r="A59" s="312"/>
      <c r="B59" s="312"/>
      <c r="C59" s="312"/>
      <c r="D59" s="312"/>
      <c r="E59" s="315"/>
      <c r="F59" s="242"/>
      <c r="G59" s="242"/>
      <c r="H59" s="242"/>
      <c r="I59" s="242"/>
      <c r="J59" s="310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57" t="s">
        <v>272</v>
      </c>
      <c r="W59" s="554" t="s">
        <v>240</v>
      </c>
      <c r="X59" s="555"/>
      <c r="Y59" s="312"/>
      <c r="Z59" s="312"/>
      <c r="AA59" s="312"/>
      <c r="AB59" s="312"/>
      <c r="AC59" s="312"/>
      <c r="AD59" s="312"/>
      <c r="AE59" s="312"/>
      <c r="AF59" s="312"/>
      <c r="AG59" s="312"/>
      <c r="AH59" s="354"/>
      <c r="AI59" s="354"/>
      <c r="AJ59" s="354"/>
      <c r="AK59" s="354"/>
      <c r="AL59" s="354"/>
      <c r="AM59" s="354"/>
      <c r="AN59" s="239"/>
    </row>
    <row r="60" spans="1:40" ht="45" customHeight="1">
      <c r="A60" s="312"/>
      <c r="B60" s="312"/>
      <c r="C60" s="312"/>
      <c r="D60" s="312"/>
      <c r="E60" s="314"/>
      <c r="F60" s="242"/>
      <c r="G60" s="242"/>
      <c r="H60" s="242"/>
      <c r="I60" s="242"/>
      <c r="J60" s="310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57" t="s">
        <v>272</v>
      </c>
      <c r="W60" s="554"/>
      <c r="X60" s="555"/>
      <c r="Y60" s="312"/>
      <c r="Z60" s="312"/>
      <c r="AA60" s="312"/>
      <c r="AB60" s="312"/>
      <c r="AC60" s="312"/>
      <c r="AD60" s="312"/>
      <c r="AE60" s="312"/>
      <c r="AF60" s="312"/>
      <c r="AG60" s="312"/>
      <c r="AH60" s="354"/>
      <c r="AI60" s="354"/>
      <c r="AJ60" s="354"/>
      <c r="AK60" s="354"/>
      <c r="AL60" s="354"/>
      <c r="AM60" s="354"/>
      <c r="AN60" s="239"/>
    </row>
    <row r="61" spans="1:40" ht="45" customHeight="1">
      <c r="A61" s="312"/>
      <c r="B61" s="312"/>
      <c r="C61" s="312"/>
      <c r="D61" s="312"/>
      <c r="E61" s="315"/>
      <c r="F61" s="242"/>
      <c r="G61" s="242"/>
      <c r="H61" s="242"/>
      <c r="I61" s="242"/>
      <c r="J61" s="310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58" t="s">
        <v>272</v>
      </c>
      <c r="W61" s="559"/>
      <c r="X61" s="551"/>
      <c r="Y61" s="312"/>
      <c r="Z61" s="312"/>
      <c r="AA61" s="312"/>
      <c r="AB61" s="312"/>
      <c r="AC61" s="312"/>
      <c r="AD61" s="312"/>
      <c r="AE61" s="312"/>
      <c r="AF61" s="312"/>
      <c r="AG61" s="312"/>
      <c r="AH61" s="354"/>
      <c r="AI61" s="354"/>
      <c r="AJ61" s="354"/>
      <c r="AK61" s="354"/>
      <c r="AL61" s="354"/>
      <c r="AM61" s="354"/>
      <c r="AN61" s="239"/>
    </row>
    <row r="62" spans="1:40" ht="45" customHeight="1">
      <c r="A62" s="312"/>
      <c r="B62" s="312"/>
      <c r="C62" s="312"/>
      <c r="D62" s="312"/>
      <c r="E62" s="315"/>
      <c r="F62" s="242"/>
      <c r="G62" s="242"/>
      <c r="H62" s="242"/>
      <c r="I62" s="242"/>
      <c r="J62" s="310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53" t="s">
        <v>166</v>
      </c>
      <c r="W62" s="560" t="s">
        <v>224</v>
      </c>
      <c r="X62" s="553"/>
      <c r="Y62" s="312"/>
      <c r="Z62" s="312"/>
      <c r="AA62" s="312"/>
      <c r="AB62" s="312"/>
      <c r="AC62" s="312"/>
      <c r="AD62" s="312"/>
      <c r="AE62" s="312"/>
      <c r="AF62" s="312"/>
      <c r="AG62" s="312"/>
      <c r="AH62" s="354"/>
      <c r="AI62" s="354"/>
      <c r="AJ62" s="354"/>
      <c r="AK62" s="354"/>
      <c r="AL62" s="354"/>
      <c r="AM62" s="354"/>
      <c r="AN62" s="239"/>
    </row>
    <row r="63" spans="1:40" ht="45" customHeight="1">
      <c r="A63" s="312"/>
      <c r="B63" s="312"/>
      <c r="C63" s="312"/>
      <c r="D63" s="312"/>
      <c r="E63" s="315"/>
      <c r="F63" s="242"/>
      <c r="G63" s="242"/>
      <c r="H63" s="242"/>
      <c r="I63" s="242"/>
      <c r="J63" s="310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269" t="s">
        <v>166</v>
      </c>
      <c r="W63" s="561" t="s">
        <v>223</v>
      </c>
      <c r="X63" s="555"/>
      <c r="Y63" s="312"/>
      <c r="Z63" s="312"/>
      <c r="AA63" s="312"/>
      <c r="AB63" s="312"/>
      <c r="AC63" s="312"/>
      <c r="AD63" s="312"/>
      <c r="AE63" s="312"/>
      <c r="AF63" s="312"/>
      <c r="AG63" s="312"/>
      <c r="AH63" s="354"/>
      <c r="AI63" s="354"/>
      <c r="AJ63" s="354"/>
      <c r="AK63" s="354"/>
      <c r="AL63" s="354"/>
      <c r="AM63" s="354"/>
      <c r="AN63" s="239"/>
    </row>
    <row r="64" spans="1:40" ht="45" customHeight="1">
      <c r="A64" s="312"/>
      <c r="B64" s="312"/>
      <c r="C64" s="312"/>
      <c r="D64" s="312"/>
      <c r="E64" s="314"/>
      <c r="F64" s="242"/>
      <c r="G64" s="242"/>
      <c r="H64" s="242"/>
      <c r="I64" s="242"/>
      <c r="J64" s="310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269" t="s">
        <v>166</v>
      </c>
      <c r="W64" s="561" t="s">
        <v>222</v>
      </c>
      <c r="X64" s="555"/>
      <c r="Y64" s="312"/>
      <c r="Z64" s="312"/>
      <c r="AA64" s="312"/>
      <c r="AB64" s="312"/>
      <c r="AC64" s="312"/>
      <c r="AD64" s="312"/>
      <c r="AE64" s="312"/>
      <c r="AF64" s="312"/>
      <c r="AG64" s="312"/>
      <c r="AH64" s="354"/>
      <c r="AI64" s="354"/>
      <c r="AJ64" s="354"/>
      <c r="AK64" s="354"/>
      <c r="AL64" s="354"/>
      <c r="AM64" s="354"/>
      <c r="AN64" s="239"/>
    </row>
    <row r="65" spans="1:40" ht="45" customHeight="1">
      <c r="A65" s="312"/>
      <c r="B65" s="312"/>
      <c r="C65" s="312"/>
      <c r="D65" s="312"/>
      <c r="E65" s="315"/>
      <c r="F65" s="242"/>
      <c r="G65" s="242"/>
      <c r="H65" s="242"/>
      <c r="I65" s="242"/>
      <c r="J65" s="310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269" t="s">
        <v>166</v>
      </c>
      <c r="W65" s="561"/>
      <c r="X65" s="555"/>
      <c r="Y65" s="312"/>
      <c r="Z65" s="312"/>
      <c r="AA65" s="312"/>
      <c r="AB65" s="312"/>
      <c r="AC65" s="312"/>
      <c r="AD65" s="312"/>
      <c r="AE65" s="312"/>
      <c r="AF65" s="312"/>
      <c r="AG65" s="312"/>
      <c r="AH65" s="354"/>
      <c r="AI65" s="354"/>
      <c r="AJ65" s="354"/>
      <c r="AK65" s="354"/>
      <c r="AL65" s="354"/>
      <c r="AM65" s="354"/>
      <c r="AN65" s="239"/>
    </row>
    <row r="66" spans="1:40" ht="45" customHeight="1">
      <c r="A66" s="312"/>
      <c r="B66" s="312"/>
      <c r="C66" s="312"/>
      <c r="D66" s="312"/>
      <c r="E66" s="315"/>
      <c r="F66" s="242"/>
      <c r="G66" s="242"/>
      <c r="H66" s="242"/>
      <c r="I66" s="242"/>
      <c r="J66" s="310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57"/>
      <c r="W66" s="554"/>
      <c r="X66" s="555"/>
      <c r="Y66" s="312"/>
      <c r="Z66" s="312"/>
      <c r="AA66" s="312"/>
      <c r="AB66" s="312"/>
      <c r="AC66" s="312"/>
      <c r="AD66" s="312"/>
      <c r="AE66" s="312"/>
      <c r="AF66" s="312"/>
      <c r="AG66" s="312"/>
      <c r="AH66" s="354"/>
      <c r="AI66" s="354"/>
      <c r="AJ66" s="354"/>
      <c r="AK66" s="354"/>
      <c r="AL66" s="354"/>
      <c r="AM66" s="354"/>
      <c r="AN66" s="239"/>
    </row>
    <row r="67" spans="1:40" ht="45" customHeight="1">
      <c r="A67" s="312"/>
      <c r="B67" s="312"/>
      <c r="C67" s="312"/>
      <c r="D67" s="312"/>
      <c r="E67" s="315"/>
      <c r="F67" s="242"/>
      <c r="G67" s="242"/>
      <c r="H67" s="242"/>
      <c r="I67" s="242"/>
      <c r="J67" s="310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57"/>
      <c r="W67" s="554"/>
      <c r="X67" s="555"/>
      <c r="Y67" s="312"/>
      <c r="Z67" s="312"/>
      <c r="AA67" s="312"/>
      <c r="AB67" s="312"/>
      <c r="AC67" s="312"/>
      <c r="AD67" s="312"/>
      <c r="AE67" s="312"/>
      <c r="AF67" s="312"/>
      <c r="AG67" s="312"/>
      <c r="AH67" s="354"/>
      <c r="AI67" s="354"/>
      <c r="AJ67" s="354"/>
      <c r="AK67" s="354"/>
      <c r="AL67" s="354"/>
      <c r="AM67" s="354"/>
      <c r="AN67" s="239"/>
    </row>
    <row r="68" spans="1:40" ht="45" customHeight="1">
      <c r="A68" s="312"/>
      <c r="B68" s="312"/>
      <c r="C68" s="312"/>
      <c r="D68" s="312"/>
      <c r="E68" s="314"/>
      <c r="F68" s="242"/>
      <c r="G68" s="242"/>
      <c r="H68" s="242"/>
      <c r="I68" s="242"/>
      <c r="J68" s="310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57"/>
      <c r="W68" s="554"/>
      <c r="X68" s="555"/>
      <c r="Y68" s="312"/>
      <c r="Z68" s="312"/>
      <c r="AA68" s="312"/>
      <c r="AB68" s="312"/>
      <c r="AC68" s="312"/>
      <c r="AD68" s="312"/>
      <c r="AE68" s="312"/>
      <c r="AF68" s="312"/>
      <c r="AG68" s="312"/>
      <c r="AH68" s="354"/>
      <c r="AI68" s="354"/>
      <c r="AJ68" s="354"/>
      <c r="AK68" s="354"/>
      <c r="AL68" s="354"/>
      <c r="AM68" s="354"/>
      <c r="AN68" s="239"/>
    </row>
    <row r="69" spans="1:40" ht="45" customHeight="1">
      <c r="A69" s="312"/>
      <c r="B69" s="312"/>
      <c r="C69" s="312"/>
      <c r="D69" s="312"/>
      <c r="E69" s="315"/>
      <c r="F69" s="242"/>
      <c r="G69" s="242"/>
      <c r="H69" s="242"/>
      <c r="I69" s="242"/>
      <c r="J69" s="310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57"/>
      <c r="W69" s="554"/>
      <c r="X69" s="555"/>
      <c r="Y69" s="312"/>
      <c r="Z69" s="312"/>
      <c r="AA69" s="312"/>
      <c r="AB69" s="312"/>
      <c r="AC69" s="312"/>
      <c r="AD69" s="312"/>
      <c r="AE69" s="312"/>
      <c r="AF69" s="312"/>
      <c r="AG69" s="312"/>
      <c r="AH69" s="354"/>
      <c r="AI69" s="354"/>
      <c r="AJ69" s="354"/>
      <c r="AK69" s="354"/>
      <c r="AL69" s="354"/>
      <c r="AM69" s="354"/>
      <c r="AN69" s="239"/>
    </row>
    <row r="70" spans="1:40" ht="45" customHeight="1">
      <c r="A70" s="312"/>
      <c r="B70" s="312"/>
      <c r="C70" s="312"/>
      <c r="D70" s="312"/>
      <c r="E70" s="315"/>
      <c r="F70" s="242"/>
      <c r="G70" s="242"/>
      <c r="H70" s="242"/>
      <c r="I70" s="242"/>
      <c r="J70" s="310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50"/>
      <c r="W70" s="556"/>
      <c r="X70" s="557"/>
      <c r="Y70" s="312"/>
      <c r="Z70" s="312"/>
      <c r="AA70" s="312"/>
      <c r="AB70" s="312"/>
      <c r="AC70" s="312"/>
      <c r="AD70" s="312"/>
      <c r="AE70" s="312"/>
      <c r="AF70" s="312"/>
      <c r="AG70" s="312"/>
      <c r="AH70" s="354"/>
      <c r="AI70" s="354"/>
      <c r="AJ70" s="354"/>
      <c r="AK70" s="354"/>
      <c r="AL70" s="354"/>
      <c r="AM70" s="354"/>
      <c r="AN70" s="239"/>
    </row>
    <row r="71" spans="1:40" ht="45" customHeight="1">
      <c r="A71" s="312"/>
      <c r="B71" s="312"/>
      <c r="C71" s="312"/>
      <c r="D71" s="312"/>
      <c r="E71" s="315"/>
      <c r="F71" s="242"/>
      <c r="G71" s="242"/>
      <c r="H71" s="242"/>
      <c r="I71" s="242"/>
      <c r="J71" s="310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558"/>
      <c r="X71" s="416"/>
      <c r="Y71" s="312"/>
      <c r="Z71" s="312"/>
      <c r="AA71" s="312"/>
      <c r="AB71" s="312"/>
      <c r="AC71" s="312"/>
      <c r="AD71" s="312"/>
      <c r="AE71" s="312"/>
      <c r="AF71" s="312"/>
      <c r="AG71" s="312"/>
      <c r="AH71" s="354"/>
      <c r="AI71" s="354"/>
      <c r="AJ71" s="354"/>
      <c r="AK71" s="354"/>
      <c r="AL71" s="354"/>
      <c r="AM71" s="354"/>
      <c r="AN71" s="239"/>
    </row>
    <row r="72" spans="1:40" ht="45" customHeight="1">
      <c r="A72" s="312"/>
      <c r="B72" s="312"/>
      <c r="C72" s="312"/>
      <c r="D72" s="312"/>
      <c r="E72" s="315"/>
      <c r="F72" s="242"/>
      <c r="G72" s="242"/>
      <c r="H72" s="242"/>
      <c r="I72" s="242"/>
      <c r="J72" s="310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54"/>
      <c r="AI72" s="354"/>
      <c r="AJ72" s="354"/>
      <c r="AK72" s="354"/>
      <c r="AL72" s="354"/>
      <c r="AM72" s="354"/>
      <c r="AN72" s="239"/>
    </row>
    <row r="73" spans="1:40" ht="45" customHeight="1" thickBot="1">
      <c r="A73" s="312"/>
      <c r="B73" s="312"/>
      <c r="C73" s="312"/>
      <c r="D73" s="312"/>
      <c r="E73" s="315"/>
      <c r="F73" s="242"/>
      <c r="G73" s="242"/>
      <c r="H73" s="242"/>
      <c r="I73" s="242"/>
      <c r="J73" s="310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54"/>
      <c r="AI73" s="354"/>
      <c r="AJ73" s="354"/>
      <c r="AK73" s="354"/>
      <c r="AL73" s="354"/>
      <c r="AM73" s="354"/>
      <c r="AN73" s="239"/>
    </row>
    <row r="74" spans="1:40" ht="45" customHeight="1">
      <c r="A74" s="312"/>
      <c r="B74" s="312"/>
      <c r="C74" s="312"/>
      <c r="D74" s="312"/>
      <c r="E74" s="315"/>
      <c r="F74" s="242"/>
      <c r="G74" s="242"/>
      <c r="H74" s="242"/>
      <c r="I74" s="242"/>
      <c r="J74" s="310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539" t="s">
        <v>376</v>
      </c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54"/>
      <c r="AI74" s="354"/>
      <c r="AJ74" s="354"/>
      <c r="AK74" s="354"/>
      <c r="AL74" s="354"/>
      <c r="AM74" s="354"/>
      <c r="AN74" s="239"/>
    </row>
    <row r="75" spans="1:40" ht="45" customHeight="1" thickBot="1">
      <c r="A75" s="312"/>
      <c r="B75" s="312"/>
      <c r="C75" s="312"/>
      <c r="D75" s="312"/>
      <c r="E75" s="315"/>
      <c r="F75" s="242"/>
      <c r="G75" s="242"/>
      <c r="H75" s="242"/>
      <c r="I75" s="242"/>
      <c r="J75" s="310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540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54"/>
      <c r="AI75" s="354"/>
      <c r="AJ75" s="354"/>
      <c r="AK75" s="354"/>
      <c r="AL75" s="354"/>
      <c r="AM75" s="354"/>
      <c r="AN75" s="239"/>
    </row>
    <row r="76" spans="1:40" ht="45" customHeight="1" thickBot="1">
      <c r="A76" s="312"/>
      <c r="B76" s="312"/>
      <c r="C76" s="312"/>
      <c r="D76" s="312"/>
      <c r="E76" s="241"/>
      <c r="F76" s="242"/>
      <c r="G76" s="242"/>
      <c r="H76" s="242"/>
      <c r="I76" s="242"/>
      <c r="J76" s="310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21" t="s">
        <v>377</v>
      </c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54"/>
      <c r="AI76" s="354"/>
      <c r="AJ76" s="354"/>
      <c r="AK76" s="354"/>
      <c r="AL76" s="354"/>
      <c r="AM76" s="354"/>
      <c r="AN76" s="239"/>
    </row>
    <row r="77" spans="1:40" ht="45" customHeight="1" thickBot="1">
      <c r="A77" s="310"/>
      <c r="B77" s="310"/>
      <c r="C77" s="310"/>
      <c r="D77" s="310"/>
      <c r="E77" s="359"/>
      <c r="F77" s="242"/>
      <c r="G77" s="242"/>
      <c r="H77" s="242"/>
      <c r="I77" s="242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22" t="s">
        <v>378</v>
      </c>
      <c r="W77" s="310"/>
      <c r="X77" s="310"/>
      <c r="Y77" s="310"/>
      <c r="Z77" s="310"/>
      <c r="AA77" s="310"/>
      <c r="AB77" s="310"/>
      <c r="AC77" s="310"/>
      <c r="AD77" s="310"/>
      <c r="AE77" s="310"/>
      <c r="AF77" s="310"/>
      <c r="AG77" s="310"/>
      <c r="AH77" s="360"/>
      <c r="AI77" s="360"/>
      <c r="AJ77" s="360"/>
      <c r="AK77" s="360"/>
      <c r="AL77" s="360"/>
      <c r="AM77" s="360"/>
      <c r="AN77" s="239"/>
    </row>
    <row r="78" spans="1:40" ht="45" customHeight="1" thickBot="1">
      <c r="A78" s="310"/>
      <c r="B78" s="310"/>
      <c r="C78" s="310"/>
      <c r="D78" s="310"/>
      <c r="E78" s="359"/>
      <c r="F78" s="242"/>
      <c r="G78" s="242"/>
      <c r="H78" s="242"/>
      <c r="I78" s="242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23" t="s">
        <v>379</v>
      </c>
      <c r="W78" s="310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360"/>
      <c r="AI78" s="360"/>
      <c r="AJ78" s="360"/>
      <c r="AK78" s="360"/>
      <c r="AL78" s="360"/>
      <c r="AM78" s="360"/>
      <c r="AN78" s="239"/>
    </row>
    <row r="79" spans="1:40" ht="45" customHeight="1" thickBot="1">
      <c r="A79" s="310"/>
      <c r="B79" s="310"/>
      <c r="C79" s="310"/>
      <c r="D79" s="310"/>
      <c r="E79" s="359"/>
      <c r="F79" s="242"/>
      <c r="G79" s="242"/>
      <c r="H79" s="242"/>
      <c r="I79" s="242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24"/>
      <c r="W79" s="310"/>
      <c r="X79" s="310"/>
      <c r="Y79" s="310"/>
      <c r="Z79" s="310"/>
      <c r="AA79" s="310"/>
      <c r="AB79" s="310"/>
      <c r="AC79" s="310"/>
      <c r="AD79" s="310"/>
      <c r="AE79" s="310"/>
      <c r="AF79" s="310"/>
      <c r="AG79" s="310"/>
      <c r="AH79" s="360"/>
      <c r="AI79" s="360"/>
      <c r="AJ79" s="360"/>
      <c r="AK79" s="360"/>
      <c r="AL79" s="360"/>
      <c r="AM79" s="360"/>
      <c r="AN79" s="239"/>
    </row>
    <row r="80" spans="1:40" ht="45" customHeight="1">
      <c r="A80" s="310"/>
      <c r="B80" s="310"/>
      <c r="C80" s="310"/>
      <c r="D80" s="310"/>
      <c r="E80" s="359"/>
      <c r="F80" s="242"/>
      <c r="G80" s="242"/>
      <c r="H80" s="242"/>
      <c r="I80" s="242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360"/>
      <c r="AI80" s="360"/>
      <c r="AJ80" s="360"/>
      <c r="AK80" s="360"/>
      <c r="AL80" s="360"/>
      <c r="AM80" s="360"/>
      <c r="AN80" s="239"/>
    </row>
    <row r="81" spans="1:40" ht="45" customHeight="1">
      <c r="A81" s="310"/>
      <c r="B81" s="310"/>
      <c r="C81" s="310"/>
      <c r="D81" s="310"/>
      <c r="E81" s="359"/>
      <c r="F81" s="242"/>
      <c r="G81" s="242"/>
      <c r="H81" s="242"/>
      <c r="I81" s="242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  <c r="AA81" s="310"/>
      <c r="AB81" s="310"/>
      <c r="AC81" s="310"/>
      <c r="AD81" s="310"/>
      <c r="AE81" s="310"/>
      <c r="AF81" s="310"/>
      <c r="AG81" s="310"/>
      <c r="AH81" s="360"/>
      <c r="AI81" s="360"/>
      <c r="AJ81" s="360"/>
      <c r="AK81" s="360"/>
      <c r="AL81" s="360"/>
      <c r="AM81" s="360"/>
      <c r="AN81" s="239"/>
    </row>
    <row r="82" spans="1:40" ht="45" customHeight="1">
      <c r="A82" s="310"/>
      <c r="B82" s="310"/>
      <c r="C82" s="310"/>
      <c r="D82" s="310"/>
      <c r="E82" s="359"/>
      <c r="F82" s="242"/>
      <c r="G82" s="242"/>
      <c r="H82" s="242"/>
      <c r="I82" s="242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0"/>
      <c r="AE82" s="310"/>
      <c r="AF82" s="310"/>
      <c r="AG82" s="310"/>
      <c r="AH82" s="360"/>
      <c r="AI82" s="360"/>
      <c r="AJ82" s="360"/>
      <c r="AK82" s="360"/>
      <c r="AL82" s="360"/>
      <c r="AM82" s="360"/>
      <c r="AN82" s="239"/>
    </row>
    <row r="83" spans="1:40" ht="45" customHeight="1">
      <c r="A83" s="310"/>
      <c r="B83" s="310"/>
      <c r="C83" s="310"/>
      <c r="D83" s="310"/>
      <c r="E83" s="359"/>
      <c r="F83" s="242"/>
      <c r="G83" s="242"/>
      <c r="H83" s="242"/>
      <c r="I83" s="242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60"/>
      <c r="AI83" s="360"/>
      <c r="AJ83" s="360"/>
      <c r="AK83" s="360"/>
      <c r="AL83" s="360"/>
      <c r="AM83" s="360"/>
      <c r="AN83" s="239"/>
    </row>
    <row r="84" spans="1:40" ht="45" customHeight="1">
      <c r="A84" s="310"/>
      <c r="B84" s="310"/>
      <c r="C84" s="310"/>
      <c r="D84" s="310"/>
      <c r="E84" s="359"/>
      <c r="F84" s="242"/>
      <c r="G84" s="242"/>
      <c r="H84" s="242"/>
      <c r="I84" s="242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60"/>
      <c r="AI84" s="360"/>
      <c r="AJ84" s="360"/>
      <c r="AK84" s="360"/>
      <c r="AL84" s="360"/>
      <c r="AM84" s="360"/>
      <c r="AN84" s="239"/>
    </row>
    <row r="85" spans="1:40" ht="45" customHeight="1">
      <c r="A85" s="310"/>
      <c r="B85" s="310"/>
      <c r="C85" s="310"/>
      <c r="D85" s="310"/>
      <c r="E85" s="359"/>
      <c r="F85" s="242"/>
      <c r="G85" s="242"/>
      <c r="H85" s="242"/>
      <c r="I85" s="242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  <c r="AA85" s="310"/>
      <c r="AB85" s="310"/>
      <c r="AC85" s="310"/>
      <c r="AD85" s="310"/>
      <c r="AE85" s="310"/>
      <c r="AF85" s="310"/>
      <c r="AG85" s="310"/>
      <c r="AH85" s="360"/>
      <c r="AI85" s="360"/>
      <c r="AJ85" s="360"/>
      <c r="AK85" s="360"/>
      <c r="AL85" s="360"/>
      <c r="AM85" s="360"/>
      <c r="AN85" s="239"/>
    </row>
    <row r="86" spans="1:40" ht="45" customHeight="1">
      <c r="A86" s="310"/>
      <c r="B86" s="310"/>
      <c r="C86" s="310"/>
      <c r="D86" s="310"/>
      <c r="E86" s="359"/>
      <c r="F86" s="242"/>
      <c r="G86" s="242"/>
      <c r="H86" s="242"/>
      <c r="I86" s="242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0"/>
      <c r="W86" s="310"/>
      <c r="X86" s="310"/>
      <c r="Y86" s="310"/>
      <c r="Z86" s="310"/>
      <c r="AA86" s="310"/>
      <c r="AB86" s="310"/>
      <c r="AC86" s="310"/>
      <c r="AD86" s="310"/>
      <c r="AE86" s="310"/>
      <c r="AF86" s="310"/>
      <c r="AG86" s="310"/>
      <c r="AH86" s="360"/>
      <c r="AI86" s="360"/>
      <c r="AJ86" s="360"/>
      <c r="AK86" s="360"/>
      <c r="AL86" s="360"/>
      <c r="AM86" s="360"/>
      <c r="AN86" s="239"/>
    </row>
    <row r="87" spans="1:40" ht="45" customHeight="1">
      <c r="A87" s="310"/>
      <c r="B87" s="310"/>
      <c r="C87" s="310"/>
      <c r="D87" s="310"/>
      <c r="E87" s="359"/>
      <c r="F87" s="242"/>
      <c r="G87" s="242"/>
      <c r="H87" s="242"/>
      <c r="I87" s="242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  <c r="Y87" s="310"/>
      <c r="Z87" s="310"/>
      <c r="AA87" s="310"/>
      <c r="AB87" s="310"/>
      <c r="AC87" s="310"/>
      <c r="AD87" s="310"/>
      <c r="AE87" s="310"/>
      <c r="AF87" s="310"/>
      <c r="AG87" s="310"/>
      <c r="AH87" s="360"/>
      <c r="AI87" s="360"/>
      <c r="AJ87" s="360"/>
      <c r="AK87" s="360"/>
      <c r="AL87" s="360"/>
      <c r="AM87" s="360"/>
      <c r="AN87" s="239"/>
    </row>
    <row r="88" spans="1:40" ht="45" customHeight="1">
      <c r="A88" s="310"/>
      <c r="B88" s="310"/>
      <c r="C88" s="310"/>
      <c r="D88" s="310"/>
      <c r="E88" s="359"/>
      <c r="F88" s="242"/>
      <c r="G88" s="242"/>
      <c r="H88" s="242"/>
      <c r="I88" s="242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310"/>
      <c r="W88" s="310"/>
      <c r="X88" s="310"/>
      <c r="Y88" s="310"/>
      <c r="Z88" s="310"/>
      <c r="AA88" s="310"/>
      <c r="AB88" s="310"/>
      <c r="AC88" s="310"/>
      <c r="AD88" s="310"/>
      <c r="AE88" s="310"/>
      <c r="AF88" s="310"/>
      <c r="AG88" s="310"/>
      <c r="AH88" s="360"/>
      <c r="AI88" s="360"/>
      <c r="AJ88" s="360"/>
      <c r="AK88" s="360"/>
      <c r="AL88" s="360"/>
      <c r="AM88" s="360"/>
      <c r="AN88" s="239"/>
    </row>
    <row r="89" spans="1:40" ht="45" customHeight="1">
      <c r="A89" s="310"/>
      <c r="B89" s="310"/>
      <c r="C89" s="310"/>
      <c r="D89" s="310"/>
      <c r="E89" s="359"/>
      <c r="F89" s="242"/>
      <c r="G89" s="242"/>
      <c r="H89" s="242"/>
      <c r="I89" s="242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  <c r="Y89" s="310"/>
      <c r="Z89" s="310"/>
      <c r="AA89" s="310"/>
      <c r="AB89" s="310"/>
      <c r="AC89" s="310"/>
      <c r="AD89" s="310"/>
      <c r="AE89" s="310"/>
      <c r="AF89" s="310"/>
      <c r="AG89" s="310"/>
      <c r="AH89" s="360"/>
      <c r="AI89" s="360"/>
      <c r="AJ89" s="360"/>
      <c r="AK89" s="360"/>
      <c r="AL89" s="360"/>
      <c r="AM89" s="360"/>
      <c r="AN89" s="239"/>
    </row>
    <row r="90" spans="1:40" ht="45" customHeight="1">
      <c r="A90" s="310"/>
      <c r="B90" s="310"/>
      <c r="C90" s="310"/>
      <c r="D90" s="310"/>
      <c r="E90" s="359"/>
      <c r="F90" s="242"/>
      <c r="G90" s="242"/>
      <c r="H90" s="242"/>
      <c r="I90" s="242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360"/>
      <c r="AI90" s="360"/>
      <c r="AJ90" s="360"/>
      <c r="AK90" s="360"/>
      <c r="AL90" s="360"/>
      <c r="AM90" s="360"/>
      <c r="AN90" s="239"/>
    </row>
    <row r="91" spans="1:40" ht="45" customHeight="1">
      <c r="A91" s="310"/>
      <c r="B91" s="310"/>
      <c r="C91" s="310"/>
      <c r="D91" s="310"/>
      <c r="E91" s="359"/>
      <c r="F91" s="242"/>
      <c r="G91" s="242"/>
      <c r="H91" s="242"/>
      <c r="I91" s="242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  <c r="AH91" s="360"/>
      <c r="AI91" s="360"/>
      <c r="AJ91" s="360"/>
      <c r="AK91" s="360"/>
      <c r="AL91" s="360"/>
      <c r="AM91" s="360"/>
      <c r="AN91" s="239"/>
    </row>
    <row r="92" spans="1:40" ht="45" customHeight="1">
      <c r="A92" s="310"/>
      <c r="B92" s="310"/>
      <c r="C92" s="310"/>
      <c r="D92" s="310"/>
      <c r="E92" s="359"/>
      <c r="F92" s="242"/>
      <c r="G92" s="242"/>
      <c r="H92" s="242"/>
      <c r="I92" s="242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310"/>
      <c r="AH92" s="360"/>
      <c r="AI92" s="360"/>
      <c r="AJ92" s="360"/>
      <c r="AK92" s="360"/>
      <c r="AL92" s="360"/>
      <c r="AM92" s="360"/>
      <c r="AN92" s="239"/>
    </row>
    <row r="93" spans="1:40" ht="45" customHeight="1">
      <c r="A93" s="310"/>
      <c r="B93" s="310"/>
      <c r="C93" s="310"/>
      <c r="D93" s="310"/>
      <c r="E93" s="359"/>
      <c r="F93" s="242"/>
      <c r="G93" s="242"/>
      <c r="H93" s="242"/>
      <c r="I93" s="242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60"/>
      <c r="AI93" s="360"/>
      <c r="AJ93" s="360"/>
      <c r="AK93" s="360"/>
      <c r="AL93" s="360"/>
      <c r="AM93" s="360"/>
      <c r="AN93" s="239"/>
    </row>
    <row r="94" spans="1:40" ht="45" customHeight="1">
      <c r="A94" s="310"/>
      <c r="B94" s="310"/>
      <c r="C94" s="310"/>
      <c r="D94" s="310"/>
      <c r="E94" s="359"/>
      <c r="F94" s="242"/>
      <c r="G94" s="242"/>
      <c r="H94" s="242"/>
      <c r="I94" s="242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0"/>
      <c r="AA94" s="310"/>
      <c r="AB94" s="310"/>
      <c r="AC94" s="310"/>
      <c r="AD94" s="310"/>
      <c r="AE94" s="310"/>
      <c r="AF94" s="310"/>
      <c r="AG94" s="310"/>
      <c r="AH94" s="360"/>
      <c r="AI94" s="360"/>
      <c r="AJ94" s="360"/>
      <c r="AK94" s="360"/>
      <c r="AL94" s="360"/>
      <c r="AM94" s="360"/>
      <c r="AN94" s="239"/>
    </row>
    <row r="95" spans="1:40" ht="45" customHeight="1">
      <c r="A95" s="310"/>
      <c r="B95" s="310"/>
      <c r="C95" s="310"/>
      <c r="D95" s="310"/>
      <c r="E95" s="359"/>
      <c r="F95" s="242"/>
      <c r="G95" s="242"/>
      <c r="H95" s="242"/>
      <c r="I95" s="242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60"/>
      <c r="AI95" s="360"/>
      <c r="AJ95" s="360"/>
      <c r="AK95" s="360"/>
      <c r="AL95" s="360"/>
      <c r="AM95" s="360"/>
      <c r="AN95" s="239"/>
    </row>
    <row r="96" spans="1:40" ht="45" customHeight="1">
      <c r="A96" s="310"/>
      <c r="B96" s="310"/>
      <c r="C96" s="310"/>
      <c r="D96" s="310"/>
      <c r="E96" s="359"/>
      <c r="F96" s="242"/>
      <c r="G96" s="242"/>
      <c r="H96" s="242"/>
      <c r="I96" s="242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  <c r="AA96" s="310"/>
      <c r="AB96" s="310"/>
      <c r="AC96" s="310"/>
      <c r="AD96" s="310"/>
      <c r="AE96" s="310"/>
      <c r="AF96" s="310"/>
      <c r="AG96" s="310"/>
      <c r="AH96" s="360"/>
      <c r="AI96" s="360"/>
      <c r="AJ96" s="360"/>
      <c r="AK96" s="360"/>
      <c r="AL96" s="360"/>
      <c r="AM96" s="360"/>
      <c r="AN96" s="239"/>
    </row>
    <row r="97" spans="1:40" ht="45" customHeight="1">
      <c r="A97" s="310"/>
      <c r="B97" s="310"/>
      <c r="C97" s="310"/>
      <c r="D97" s="310"/>
      <c r="E97" s="359"/>
      <c r="F97" s="242"/>
      <c r="G97" s="242"/>
      <c r="H97" s="242"/>
      <c r="I97" s="242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60"/>
      <c r="AI97" s="360"/>
      <c r="AJ97" s="360"/>
      <c r="AK97" s="360"/>
      <c r="AL97" s="360"/>
      <c r="AM97" s="360"/>
      <c r="AN97" s="239"/>
    </row>
    <row r="98" spans="1:40" ht="45" customHeight="1">
      <c r="A98" s="310"/>
      <c r="B98" s="310"/>
      <c r="C98" s="310"/>
      <c r="D98" s="310"/>
      <c r="E98" s="359"/>
      <c r="F98" s="242"/>
      <c r="G98" s="242"/>
      <c r="H98" s="242"/>
      <c r="I98" s="242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10"/>
      <c r="AH98" s="360"/>
      <c r="AI98" s="360"/>
      <c r="AJ98" s="360"/>
      <c r="AK98" s="360"/>
      <c r="AL98" s="360"/>
      <c r="AM98" s="360"/>
      <c r="AN98" s="239"/>
    </row>
    <row r="99" spans="1:40" ht="45" customHeight="1">
      <c r="A99" s="310"/>
      <c r="B99" s="310"/>
      <c r="C99" s="310"/>
      <c r="D99" s="310"/>
      <c r="E99" s="359"/>
      <c r="F99" s="242"/>
      <c r="G99" s="242"/>
      <c r="H99" s="242"/>
      <c r="I99" s="242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  <c r="AA99" s="310"/>
      <c r="AB99" s="310"/>
      <c r="AC99" s="310"/>
      <c r="AD99" s="310"/>
      <c r="AE99" s="310"/>
      <c r="AF99" s="310"/>
      <c r="AG99" s="310"/>
      <c r="AH99" s="360"/>
      <c r="AI99" s="360"/>
      <c r="AJ99" s="360"/>
      <c r="AK99" s="360"/>
      <c r="AL99" s="360"/>
      <c r="AM99" s="360"/>
      <c r="AN99" s="239"/>
    </row>
    <row r="100" spans="1:40" ht="45" customHeight="1">
      <c r="A100" s="310"/>
      <c r="B100" s="310"/>
      <c r="C100" s="310"/>
      <c r="D100" s="310"/>
      <c r="E100" s="359"/>
      <c r="F100" s="242"/>
      <c r="G100" s="242"/>
      <c r="H100" s="242"/>
      <c r="I100" s="242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0"/>
      <c r="AA100" s="310"/>
      <c r="AB100" s="310"/>
      <c r="AC100" s="310"/>
      <c r="AD100" s="310"/>
      <c r="AE100" s="310"/>
      <c r="AF100" s="310"/>
      <c r="AG100" s="310"/>
      <c r="AH100" s="360"/>
      <c r="AI100" s="360"/>
      <c r="AJ100" s="360"/>
      <c r="AK100" s="360"/>
      <c r="AL100" s="360"/>
      <c r="AM100" s="360"/>
      <c r="AN100" s="239"/>
    </row>
    <row r="101" spans="1:40" ht="45" customHeight="1">
      <c r="A101" s="310"/>
      <c r="B101" s="310"/>
      <c r="C101" s="310"/>
      <c r="D101" s="310"/>
      <c r="E101" s="359"/>
      <c r="F101" s="242"/>
      <c r="G101" s="242"/>
      <c r="H101" s="242"/>
      <c r="I101" s="242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60"/>
      <c r="AI101" s="360"/>
      <c r="AJ101" s="360"/>
      <c r="AK101" s="360"/>
      <c r="AL101" s="360"/>
      <c r="AM101" s="360"/>
      <c r="AN101" s="239"/>
    </row>
    <row r="102" spans="1:40" ht="45" customHeight="1">
      <c r="A102" s="310"/>
      <c r="B102" s="310"/>
      <c r="C102" s="310"/>
      <c r="D102" s="310"/>
      <c r="E102" s="359"/>
      <c r="F102" s="242"/>
      <c r="G102" s="242"/>
      <c r="H102" s="242"/>
      <c r="I102" s="242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  <c r="AA102" s="310"/>
      <c r="AB102" s="310"/>
      <c r="AC102" s="310"/>
      <c r="AD102" s="310"/>
      <c r="AE102" s="310"/>
      <c r="AF102" s="310"/>
      <c r="AG102" s="310"/>
      <c r="AH102" s="360"/>
      <c r="AI102" s="360"/>
      <c r="AJ102" s="360"/>
      <c r="AK102" s="360"/>
      <c r="AL102" s="360"/>
      <c r="AM102" s="360"/>
      <c r="AN102" s="239"/>
    </row>
    <row r="103" spans="1:40" ht="45" customHeight="1">
      <c r="A103" s="310"/>
      <c r="B103" s="310"/>
      <c r="C103" s="310"/>
      <c r="D103" s="310"/>
      <c r="E103" s="359"/>
      <c r="F103" s="242"/>
      <c r="G103" s="242"/>
      <c r="H103" s="242"/>
      <c r="I103" s="242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310"/>
      <c r="X103" s="310"/>
      <c r="Y103" s="310"/>
      <c r="Z103" s="310"/>
      <c r="AA103" s="310"/>
      <c r="AB103" s="310"/>
      <c r="AC103" s="310"/>
      <c r="AD103" s="310"/>
      <c r="AE103" s="310"/>
      <c r="AF103" s="310"/>
      <c r="AG103" s="310"/>
      <c r="AH103" s="360"/>
      <c r="AI103" s="360"/>
      <c r="AJ103" s="360"/>
      <c r="AK103" s="360"/>
      <c r="AL103" s="360"/>
      <c r="AM103" s="360"/>
      <c r="AN103" s="239"/>
    </row>
    <row r="104" spans="1:40" ht="45" customHeight="1">
      <c r="A104" s="310"/>
      <c r="B104" s="310"/>
      <c r="C104" s="310"/>
      <c r="D104" s="310"/>
      <c r="E104" s="359"/>
      <c r="F104" s="242"/>
      <c r="G104" s="242"/>
      <c r="H104" s="242"/>
      <c r="I104" s="242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10"/>
      <c r="X104" s="310"/>
      <c r="Y104" s="310"/>
      <c r="Z104" s="310"/>
      <c r="AA104" s="310"/>
      <c r="AB104" s="310"/>
      <c r="AC104" s="310"/>
      <c r="AD104" s="310"/>
      <c r="AE104" s="310"/>
      <c r="AF104" s="310"/>
      <c r="AG104" s="310"/>
      <c r="AH104" s="360"/>
      <c r="AI104" s="360"/>
      <c r="AJ104" s="360"/>
      <c r="AK104" s="360"/>
      <c r="AL104" s="360"/>
      <c r="AM104" s="360"/>
      <c r="AN104" s="239"/>
    </row>
    <row r="105" spans="1:40" ht="45" customHeight="1">
      <c r="A105" s="310"/>
      <c r="B105" s="310"/>
      <c r="C105" s="310"/>
      <c r="D105" s="310"/>
      <c r="E105" s="359"/>
      <c r="F105" s="361"/>
      <c r="G105" s="242" t="s">
        <v>331</v>
      </c>
      <c r="H105" s="242"/>
      <c r="I105" s="242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310"/>
      <c r="W105" s="310"/>
      <c r="X105" s="310"/>
      <c r="Y105" s="310"/>
      <c r="Z105" s="310"/>
      <c r="AA105" s="310"/>
      <c r="AB105" s="310"/>
      <c r="AC105" s="310"/>
      <c r="AD105" s="310"/>
      <c r="AE105" s="310"/>
      <c r="AF105" s="310"/>
      <c r="AG105" s="310"/>
      <c r="AH105" s="360"/>
      <c r="AI105" s="360"/>
      <c r="AJ105" s="360"/>
      <c r="AK105" s="360"/>
      <c r="AL105" s="360"/>
      <c r="AM105" s="360"/>
      <c r="AN105" s="239"/>
    </row>
    <row r="106" spans="1:40" ht="45" customHeight="1">
      <c r="A106" s="310"/>
      <c r="B106" s="310"/>
      <c r="C106" s="310"/>
      <c r="D106" s="310"/>
      <c r="E106" s="359"/>
      <c r="F106" s="242" t="s">
        <v>332</v>
      </c>
      <c r="G106" s="242"/>
      <c r="H106" s="242"/>
      <c r="I106" s="242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  <c r="AC106" s="310"/>
      <c r="AD106" s="310"/>
      <c r="AE106" s="310"/>
      <c r="AF106" s="310"/>
      <c r="AG106" s="310"/>
      <c r="AH106" s="360"/>
      <c r="AI106" s="360"/>
      <c r="AJ106" s="360"/>
      <c r="AK106" s="360"/>
      <c r="AL106" s="360"/>
      <c r="AM106" s="360"/>
      <c r="AN106" s="239"/>
    </row>
    <row r="107" spans="1:40" ht="45" customHeight="1">
      <c r="A107" s="310"/>
      <c r="B107" s="310"/>
      <c r="C107" s="310"/>
      <c r="D107" s="310"/>
      <c r="E107" s="359"/>
      <c r="F107" s="242"/>
      <c r="G107" s="242"/>
      <c r="H107" s="242"/>
      <c r="I107" s="242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  <c r="AA107" s="310"/>
      <c r="AB107" s="310"/>
      <c r="AC107" s="310"/>
      <c r="AD107" s="310"/>
      <c r="AE107" s="310"/>
      <c r="AF107" s="310"/>
      <c r="AG107" s="310"/>
      <c r="AH107" s="360"/>
      <c r="AI107" s="360"/>
      <c r="AJ107" s="360"/>
      <c r="AK107" s="360"/>
      <c r="AL107" s="360"/>
      <c r="AM107" s="360"/>
      <c r="AN107" s="239"/>
    </row>
    <row r="108" spans="1:40" ht="45" customHeight="1">
      <c r="A108" s="310"/>
      <c r="B108" s="310"/>
      <c r="C108" s="310"/>
      <c r="D108" s="310"/>
      <c r="E108" s="359"/>
      <c r="F108" s="242"/>
      <c r="G108" s="242"/>
      <c r="H108" s="242"/>
      <c r="I108" s="242"/>
      <c r="J108" s="310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310"/>
      <c r="W108" s="310"/>
      <c r="X108" s="310"/>
      <c r="Y108" s="310"/>
      <c r="Z108" s="310"/>
      <c r="AA108" s="310"/>
      <c r="AB108" s="310"/>
      <c r="AC108" s="310"/>
      <c r="AD108" s="310"/>
      <c r="AE108" s="310"/>
      <c r="AF108" s="310"/>
      <c r="AG108" s="310"/>
      <c r="AH108" s="360"/>
      <c r="AI108" s="360"/>
      <c r="AJ108" s="360"/>
      <c r="AK108" s="360"/>
      <c r="AL108" s="360"/>
      <c r="AM108" s="360"/>
      <c r="AN108" s="239"/>
    </row>
    <row r="109" spans="1:40" ht="45" customHeight="1">
      <c r="A109" s="310"/>
      <c r="B109" s="310"/>
      <c r="C109" s="310"/>
      <c r="D109" s="310"/>
      <c r="E109" s="359"/>
      <c r="F109" s="242"/>
      <c r="G109" s="242"/>
      <c r="H109" s="242"/>
      <c r="I109" s="242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  <c r="X109" s="310"/>
      <c r="Y109" s="310"/>
      <c r="Z109" s="310"/>
      <c r="AA109" s="310"/>
      <c r="AB109" s="310"/>
      <c r="AC109" s="310"/>
      <c r="AD109" s="310"/>
      <c r="AE109" s="310"/>
      <c r="AF109" s="310"/>
      <c r="AG109" s="310"/>
      <c r="AH109" s="360"/>
      <c r="AI109" s="360"/>
      <c r="AJ109" s="360"/>
      <c r="AK109" s="360"/>
      <c r="AL109" s="360"/>
      <c r="AM109" s="360"/>
      <c r="AN109" s="239"/>
    </row>
    <row r="110" spans="1:40" ht="45" customHeight="1">
      <c r="A110" s="310"/>
      <c r="B110" s="310"/>
      <c r="C110" s="310"/>
      <c r="D110" s="310"/>
      <c r="E110" s="359"/>
      <c r="F110" s="242"/>
      <c r="G110" s="242"/>
      <c r="H110" s="242"/>
      <c r="I110" s="242"/>
      <c r="J110" s="310"/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  <c r="U110" s="310"/>
      <c r="V110" s="310"/>
      <c r="W110" s="310"/>
      <c r="X110" s="310"/>
      <c r="Y110" s="310"/>
      <c r="Z110" s="310"/>
      <c r="AA110" s="310"/>
      <c r="AB110" s="310"/>
      <c r="AC110" s="310"/>
      <c r="AD110" s="310"/>
      <c r="AE110" s="310"/>
      <c r="AF110" s="310"/>
      <c r="AG110" s="310"/>
      <c r="AH110" s="360"/>
      <c r="AI110" s="360"/>
      <c r="AJ110" s="360"/>
      <c r="AK110" s="360"/>
      <c r="AL110" s="360"/>
      <c r="AM110" s="360"/>
      <c r="AN110" s="239"/>
    </row>
    <row r="111" spans="1:40" ht="45" customHeight="1">
      <c r="A111" s="310"/>
      <c r="B111" s="310"/>
      <c r="C111" s="310"/>
      <c r="D111" s="310"/>
      <c r="E111" s="359"/>
      <c r="F111" s="242"/>
      <c r="G111" s="242"/>
      <c r="H111" s="242"/>
      <c r="I111" s="242"/>
      <c r="J111" s="242"/>
      <c r="K111" s="312"/>
      <c r="L111" s="312"/>
      <c r="M111" s="312"/>
      <c r="N111" s="312"/>
      <c r="O111" s="312"/>
      <c r="P111" s="312"/>
      <c r="Q111" s="312"/>
      <c r="R111" s="312"/>
      <c r="S111" s="312"/>
      <c r="T111" s="312"/>
      <c r="U111" s="312"/>
      <c r="V111" s="312"/>
      <c r="W111" s="312"/>
      <c r="X111" s="312"/>
      <c r="Y111" s="312"/>
      <c r="Z111" s="312"/>
      <c r="AA111" s="312"/>
      <c r="AB111" s="312"/>
      <c r="AC111" s="312"/>
      <c r="AD111" s="312"/>
      <c r="AE111" s="312"/>
      <c r="AF111" s="312"/>
      <c r="AG111" s="312"/>
      <c r="AH111" s="354"/>
      <c r="AI111" s="354"/>
      <c r="AJ111" s="354"/>
      <c r="AK111" s="354"/>
      <c r="AL111" s="354"/>
      <c r="AM111" s="354"/>
      <c r="AN111" s="239"/>
    </row>
    <row r="112" spans="1:40" ht="45" customHeight="1">
      <c r="A112" s="310"/>
      <c r="B112" s="310"/>
      <c r="C112" s="310"/>
      <c r="D112" s="310"/>
      <c r="E112" s="359"/>
      <c r="F112" s="242"/>
      <c r="G112" s="242"/>
      <c r="H112" s="242"/>
      <c r="I112" s="242"/>
      <c r="J112" s="242"/>
      <c r="K112" s="312"/>
      <c r="L112" s="312"/>
      <c r="M112" s="312"/>
      <c r="N112" s="312"/>
      <c r="O112" s="312"/>
      <c r="P112" s="312"/>
      <c r="Q112" s="312"/>
      <c r="R112" s="312"/>
      <c r="S112" s="312"/>
      <c r="T112" s="312"/>
      <c r="U112" s="312"/>
      <c r="V112" s="312"/>
      <c r="W112" s="312"/>
      <c r="X112" s="312"/>
      <c r="Y112" s="312"/>
      <c r="Z112" s="312"/>
      <c r="AA112" s="312"/>
      <c r="AB112" s="312"/>
      <c r="AC112" s="312"/>
      <c r="AD112" s="312"/>
      <c r="AE112" s="312"/>
      <c r="AF112" s="312"/>
      <c r="AG112" s="312"/>
      <c r="AH112" s="354"/>
      <c r="AI112" s="354"/>
      <c r="AJ112" s="354"/>
      <c r="AK112" s="354"/>
      <c r="AL112" s="354"/>
      <c r="AM112" s="354"/>
      <c r="AN112" s="239"/>
    </row>
    <row r="113" spans="1:40" ht="45" customHeight="1">
      <c r="A113" s="310"/>
      <c r="B113" s="310"/>
      <c r="C113" s="310"/>
      <c r="D113" s="310"/>
      <c r="E113" s="359"/>
      <c r="F113" s="242"/>
      <c r="G113" s="242"/>
      <c r="H113" s="242"/>
      <c r="I113" s="242"/>
      <c r="J113" s="242"/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12"/>
      <c r="AH113" s="354"/>
      <c r="AI113" s="354"/>
      <c r="AJ113" s="354"/>
      <c r="AK113" s="354"/>
      <c r="AL113" s="354"/>
      <c r="AM113" s="354"/>
      <c r="AN113" s="239"/>
    </row>
    <row r="114" spans="1:40" ht="45" customHeight="1">
      <c r="A114" s="310"/>
      <c r="B114" s="310"/>
      <c r="C114" s="310"/>
      <c r="D114" s="310"/>
      <c r="E114" s="359"/>
      <c r="F114" s="242"/>
      <c r="G114" s="242"/>
      <c r="H114" s="242"/>
      <c r="I114" s="242"/>
      <c r="J114" s="242"/>
      <c r="K114" s="312"/>
      <c r="L114" s="312"/>
      <c r="M114" s="312"/>
      <c r="N114" s="312"/>
      <c r="O114" s="312"/>
      <c r="P114" s="312"/>
      <c r="Q114" s="312"/>
      <c r="R114" s="312"/>
      <c r="S114" s="312"/>
      <c r="T114" s="312"/>
      <c r="U114" s="312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2"/>
      <c r="AG114" s="312"/>
      <c r="AH114" s="354"/>
      <c r="AI114" s="354"/>
      <c r="AJ114" s="354"/>
      <c r="AK114" s="354"/>
      <c r="AL114" s="354"/>
      <c r="AM114" s="354"/>
      <c r="AN114" s="239"/>
    </row>
    <row r="115" spans="1:40" ht="45" customHeight="1">
      <c r="A115" s="310"/>
      <c r="B115" s="310"/>
      <c r="C115" s="310"/>
      <c r="D115" s="310"/>
      <c r="E115" s="359"/>
      <c r="F115" s="242"/>
      <c r="G115" s="242"/>
      <c r="H115" s="242"/>
      <c r="I115" s="242"/>
      <c r="J115" s="242"/>
      <c r="K115" s="312"/>
      <c r="L115" s="312"/>
      <c r="M115" s="312"/>
      <c r="N115" s="312"/>
      <c r="O115" s="312"/>
      <c r="P115" s="312"/>
      <c r="Q115" s="312"/>
      <c r="R115" s="312"/>
      <c r="S115" s="312"/>
      <c r="T115" s="312"/>
      <c r="U115" s="312"/>
      <c r="V115" s="312"/>
      <c r="W115" s="312"/>
      <c r="X115" s="312"/>
      <c r="Y115" s="312"/>
      <c r="Z115" s="312"/>
      <c r="AA115" s="312"/>
      <c r="AB115" s="312"/>
      <c r="AC115" s="312"/>
      <c r="AD115" s="312"/>
      <c r="AE115" s="312"/>
      <c r="AF115" s="312"/>
      <c r="AG115" s="312"/>
      <c r="AH115" s="354"/>
      <c r="AI115" s="354"/>
      <c r="AJ115" s="354"/>
      <c r="AK115" s="354"/>
      <c r="AL115" s="354"/>
      <c r="AM115" s="354"/>
      <c r="AN115" s="239"/>
    </row>
    <row r="116" spans="1:40" ht="45" customHeight="1">
      <c r="A116" s="310"/>
      <c r="B116" s="310"/>
      <c r="C116" s="310"/>
      <c r="D116" s="310"/>
      <c r="E116" s="359"/>
      <c r="F116" s="242"/>
      <c r="G116" s="242"/>
      <c r="H116" s="242"/>
      <c r="I116" s="242"/>
      <c r="J116" s="242"/>
      <c r="K116" s="312"/>
      <c r="L116" s="312"/>
      <c r="M116" s="312"/>
      <c r="N116" s="312"/>
      <c r="O116" s="312"/>
      <c r="P116" s="312"/>
      <c r="Q116" s="312"/>
      <c r="R116" s="312"/>
      <c r="S116" s="312"/>
      <c r="T116" s="312"/>
      <c r="U116" s="312"/>
      <c r="V116" s="312"/>
      <c r="W116" s="312"/>
      <c r="X116" s="312"/>
      <c r="Y116" s="312"/>
      <c r="Z116" s="312"/>
      <c r="AA116" s="312"/>
      <c r="AB116" s="312"/>
      <c r="AC116" s="312"/>
      <c r="AD116" s="312"/>
      <c r="AE116" s="312"/>
      <c r="AF116" s="312"/>
      <c r="AG116" s="312"/>
      <c r="AH116" s="354"/>
      <c r="AI116" s="354"/>
      <c r="AJ116" s="354"/>
      <c r="AK116" s="354"/>
      <c r="AL116" s="354"/>
      <c r="AM116" s="354"/>
      <c r="AN116" s="239"/>
    </row>
    <row r="117" spans="1:40" ht="45" customHeight="1">
      <c r="A117" s="310"/>
      <c r="B117" s="310"/>
      <c r="C117" s="310"/>
      <c r="D117" s="310"/>
      <c r="E117" s="359"/>
      <c r="F117" s="242"/>
      <c r="G117" s="242"/>
      <c r="H117" s="242"/>
      <c r="I117" s="242"/>
      <c r="J117" s="242"/>
      <c r="K117" s="312"/>
      <c r="L117" s="312"/>
      <c r="M117" s="312"/>
      <c r="N117" s="312"/>
      <c r="O117" s="312"/>
      <c r="P117" s="312"/>
      <c r="Q117" s="312"/>
      <c r="R117" s="312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312"/>
      <c r="AG117" s="312"/>
      <c r="AH117" s="354"/>
      <c r="AI117" s="354"/>
      <c r="AJ117" s="354"/>
      <c r="AK117" s="354"/>
      <c r="AL117" s="354"/>
      <c r="AM117" s="354"/>
      <c r="AN117" s="239"/>
    </row>
    <row r="118" spans="1:40" ht="45" customHeight="1">
      <c r="A118" s="310"/>
      <c r="B118" s="310"/>
      <c r="C118" s="310"/>
      <c r="D118" s="310"/>
      <c r="E118" s="359"/>
      <c r="F118" s="242"/>
      <c r="G118" s="242"/>
      <c r="H118" s="242"/>
      <c r="I118" s="242"/>
      <c r="J118" s="242"/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  <c r="AA118" s="312"/>
      <c r="AB118" s="312"/>
      <c r="AC118" s="312"/>
      <c r="AD118" s="312"/>
      <c r="AE118" s="312"/>
      <c r="AF118" s="312"/>
      <c r="AG118" s="312"/>
      <c r="AH118" s="354"/>
      <c r="AI118" s="354"/>
      <c r="AJ118" s="354"/>
      <c r="AK118" s="354"/>
      <c r="AL118" s="354"/>
      <c r="AM118" s="354"/>
      <c r="AN118" s="239"/>
    </row>
    <row r="119" spans="1:40" ht="45" customHeight="1">
      <c r="A119" s="310"/>
      <c r="B119" s="310"/>
      <c r="C119" s="310"/>
      <c r="D119" s="310"/>
      <c r="E119" s="359"/>
      <c r="F119" s="242"/>
      <c r="G119" s="242"/>
      <c r="H119" s="242"/>
      <c r="I119" s="242"/>
      <c r="J119" s="242"/>
      <c r="K119" s="312"/>
      <c r="L119" s="312"/>
      <c r="M119" s="312"/>
      <c r="N119" s="312"/>
      <c r="O119" s="312"/>
      <c r="P119" s="312"/>
      <c r="Q119" s="312"/>
      <c r="R119" s="312"/>
      <c r="S119" s="312"/>
      <c r="T119" s="312"/>
      <c r="U119" s="312"/>
      <c r="V119" s="312"/>
      <c r="W119" s="312"/>
      <c r="X119" s="312"/>
      <c r="Y119" s="312"/>
      <c r="Z119" s="312"/>
      <c r="AA119" s="312"/>
      <c r="AB119" s="312"/>
      <c r="AC119" s="312"/>
      <c r="AD119" s="312"/>
      <c r="AE119" s="312"/>
      <c r="AF119" s="312"/>
      <c r="AG119" s="312"/>
      <c r="AH119" s="354"/>
      <c r="AI119" s="354"/>
      <c r="AJ119" s="354"/>
      <c r="AK119" s="354"/>
      <c r="AL119" s="354"/>
      <c r="AM119" s="354"/>
      <c r="AN119" s="239"/>
    </row>
    <row r="120" spans="1:40" ht="45" customHeight="1">
      <c r="A120" s="310"/>
      <c r="B120" s="310"/>
      <c r="C120" s="310"/>
      <c r="D120" s="310"/>
      <c r="E120" s="359"/>
      <c r="F120" s="242"/>
      <c r="G120" s="242"/>
      <c r="H120" s="242"/>
      <c r="I120" s="242"/>
      <c r="J120" s="242"/>
      <c r="K120" s="312"/>
      <c r="L120" s="312"/>
      <c r="M120" s="312"/>
      <c r="N120" s="312"/>
      <c r="O120" s="312"/>
      <c r="P120" s="312"/>
      <c r="Q120" s="312"/>
      <c r="R120" s="312"/>
      <c r="S120" s="312"/>
      <c r="T120" s="312"/>
      <c r="U120" s="312"/>
      <c r="V120" s="312"/>
      <c r="W120" s="312"/>
      <c r="X120" s="312"/>
      <c r="Y120" s="312"/>
      <c r="Z120" s="312"/>
      <c r="AA120" s="312"/>
      <c r="AB120" s="312"/>
      <c r="AC120" s="312"/>
      <c r="AD120" s="312"/>
      <c r="AE120" s="312"/>
      <c r="AF120" s="312"/>
      <c r="AG120" s="312"/>
      <c r="AH120" s="354"/>
      <c r="AI120" s="354"/>
      <c r="AJ120" s="354"/>
      <c r="AK120" s="354"/>
      <c r="AL120" s="354"/>
      <c r="AM120" s="354"/>
      <c r="AN120" s="239"/>
    </row>
    <row r="121" spans="1:40" ht="45" customHeight="1">
      <c r="A121" s="310"/>
      <c r="B121" s="310"/>
      <c r="C121" s="310"/>
      <c r="D121" s="310"/>
      <c r="E121" s="359"/>
      <c r="F121" s="242"/>
      <c r="G121" s="242"/>
      <c r="H121" s="242"/>
      <c r="I121" s="242"/>
      <c r="J121" s="24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2"/>
      <c r="AD121" s="312"/>
      <c r="AE121" s="312"/>
      <c r="AF121" s="312"/>
      <c r="AG121" s="312"/>
      <c r="AH121" s="354"/>
      <c r="AI121" s="354"/>
      <c r="AJ121" s="354"/>
      <c r="AK121" s="354"/>
      <c r="AL121" s="354"/>
      <c r="AM121" s="354"/>
      <c r="AN121" s="239"/>
    </row>
    <row r="122" spans="1:40" ht="45" customHeight="1">
      <c r="A122" s="310"/>
      <c r="B122" s="310"/>
      <c r="C122" s="310"/>
      <c r="D122" s="310"/>
      <c r="E122" s="359"/>
      <c r="F122" s="242"/>
      <c r="G122" s="242"/>
      <c r="H122" s="242"/>
      <c r="I122" s="242"/>
      <c r="J122" s="24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312"/>
      <c r="Z122" s="312"/>
      <c r="AA122" s="312"/>
      <c r="AB122" s="312"/>
      <c r="AC122" s="312"/>
      <c r="AD122" s="312"/>
      <c r="AE122" s="312"/>
      <c r="AF122" s="312"/>
      <c r="AG122" s="312"/>
      <c r="AH122" s="354"/>
      <c r="AI122" s="354"/>
      <c r="AJ122" s="354"/>
      <c r="AK122" s="354"/>
      <c r="AL122" s="354"/>
      <c r="AM122" s="354"/>
      <c r="AN122" s="239"/>
    </row>
    <row r="123" spans="1:40" ht="15" customHeight="1">
      <c r="A123" s="310"/>
      <c r="B123" s="310"/>
      <c r="C123" s="310"/>
      <c r="D123" s="310"/>
      <c r="E123" s="359"/>
      <c r="F123" s="242"/>
      <c r="G123" s="242"/>
      <c r="H123" s="242"/>
      <c r="I123" s="242"/>
      <c r="J123" s="242"/>
      <c r="K123" s="312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2"/>
      <c r="X123" s="312"/>
      <c r="Y123" s="312"/>
      <c r="Z123" s="312"/>
      <c r="AA123" s="312"/>
      <c r="AB123" s="312"/>
      <c r="AC123" s="312"/>
      <c r="AD123" s="312"/>
      <c r="AE123" s="312"/>
      <c r="AF123" s="312"/>
      <c r="AG123" s="312"/>
      <c r="AH123" s="354"/>
      <c r="AI123" s="354"/>
      <c r="AJ123" s="354"/>
      <c r="AK123" s="354"/>
      <c r="AL123" s="354"/>
      <c r="AM123" s="354"/>
      <c r="AN123" s="239"/>
    </row>
    <row r="124" spans="1:40" ht="15" customHeight="1">
      <c r="A124" s="312"/>
      <c r="B124" s="312"/>
      <c r="C124" s="312"/>
      <c r="D124" s="312"/>
      <c r="E124" s="241"/>
      <c r="F124" s="242"/>
      <c r="G124" s="242"/>
      <c r="H124" s="242"/>
      <c r="I124" s="242"/>
      <c r="J124" s="242"/>
      <c r="K124" s="312"/>
      <c r="L124" s="312"/>
      <c r="M124" s="312"/>
      <c r="N124" s="312"/>
      <c r="O124" s="312"/>
      <c r="P124" s="312"/>
      <c r="Q124" s="312"/>
      <c r="R124" s="312"/>
      <c r="S124" s="312"/>
      <c r="T124" s="312"/>
      <c r="U124" s="312"/>
      <c r="V124" s="312"/>
      <c r="W124" s="312"/>
      <c r="X124" s="312"/>
      <c r="Y124" s="312"/>
      <c r="Z124" s="312"/>
      <c r="AA124" s="312"/>
      <c r="AB124" s="312"/>
      <c r="AC124" s="312"/>
      <c r="AD124" s="312"/>
      <c r="AE124" s="312"/>
      <c r="AF124" s="312"/>
      <c r="AG124" s="312"/>
      <c r="AH124" s="354"/>
      <c r="AI124" s="354"/>
      <c r="AJ124" s="354"/>
      <c r="AK124" s="354"/>
      <c r="AL124" s="354"/>
      <c r="AM124" s="354"/>
      <c r="AN124" s="354"/>
    </row>
    <row r="125" spans="1:40" ht="15" customHeight="1">
      <c r="A125" s="312"/>
      <c r="B125" s="312"/>
      <c r="C125" s="312"/>
      <c r="D125" s="312"/>
      <c r="E125" s="241"/>
      <c r="F125" s="242"/>
      <c r="G125" s="242"/>
      <c r="H125" s="242"/>
      <c r="I125" s="242"/>
      <c r="J125" s="24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  <c r="Y125" s="312"/>
      <c r="Z125" s="312"/>
      <c r="AA125" s="312"/>
      <c r="AB125" s="312"/>
      <c r="AC125" s="312"/>
      <c r="AD125" s="312"/>
      <c r="AE125" s="312"/>
      <c r="AF125" s="312"/>
      <c r="AG125" s="312"/>
      <c r="AH125" s="354"/>
      <c r="AI125" s="354"/>
      <c r="AJ125" s="354"/>
      <c r="AK125" s="354"/>
      <c r="AL125" s="354"/>
      <c r="AM125" s="354"/>
      <c r="AN125" s="354"/>
    </row>
    <row r="126" spans="1:40" ht="15" customHeight="1">
      <c r="A126" s="312"/>
      <c r="B126" s="312"/>
      <c r="C126" s="312"/>
      <c r="D126" s="312"/>
      <c r="E126" s="241"/>
      <c r="F126" s="242"/>
      <c r="G126" s="242"/>
      <c r="H126" s="242"/>
      <c r="I126" s="242"/>
      <c r="J126" s="24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  <c r="Y126" s="312"/>
      <c r="Z126" s="312"/>
      <c r="AA126" s="312"/>
      <c r="AB126" s="312"/>
      <c r="AC126" s="312"/>
      <c r="AD126" s="312"/>
      <c r="AE126" s="312"/>
      <c r="AF126" s="312"/>
      <c r="AG126" s="312"/>
      <c r="AH126" s="354"/>
      <c r="AI126" s="354"/>
      <c r="AJ126" s="354"/>
      <c r="AK126" s="354"/>
      <c r="AL126" s="354"/>
      <c r="AM126" s="354"/>
      <c r="AN126" s="354"/>
    </row>
    <row r="127" spans="1:40" ht="15" customHeight="1">
      <c r="A127" s="312"/>
      <c r="B127" s="312"/>
      <c r="C127" s="312"/>
      <c r="D127" s="312"/>
      <c r="E127" s="241"/>
      <c r="F127" s="242"/>
      <c r="G127" s="242"/>
      <c r="H127" s="242"/>
      <c r="I127" s="242"/>
      <c r="J127" s="24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2"/>
      <c r="U127" s="312"/>
      <c r="V127" s="312"/>
      <c r="W127" s="312"/>
      <c r="X127" s="312"/>
      <c r="Y127" s="312"/>
      <c r="Z127" s="312"/>
      <c r="AA127" s="312"/>
      <c r="AB127" s="312"/>
      <c r="AC127" s="312"/>
      <c r="AD127" s="312"/>
      <c r="AE127" s="312"/>
      <c r="AF127" s="312"/>
      <c r="AG127" s="312"/>
      <c r="AH127" s="354"/>
      <c r="AI127" s="354"/>
      <c r="AJ127" s="354"/>
      <c r="AK127" s="354"/>
      <c r="AL127" s="354"/>
      <c r="AM127" s="354"/>
      <c r="AN127" s="354"/>
    </row>
    <row r="128" spans="1:40" ht="15" customHeight="1">
      <c r="A128" s="312"/>
      <c r="B128" s="312"/>
      <c r="C128" s="312"/>
      <c r="D128" s="312"/>
      <c r="E128" s="241"/>
      <c r="F128" s="242"/>
      <c r="G128" s="242"/>
      <c r="H128" s="242"/>
      <c r="I128" s="242"/>
      <c r="J128" s="242"/>
      <c r="K128" s="312"/>
      <c r="L128" s="312"/>
      <c r="M128" s="312"/>
      <c r="N128" s="312"/>
      <c r="O128" s="312"/>
      <c r="P128" s="312"/>
      <c r="Q128" s="312"/>
      <c r="R128" s="312"/>
      <c r="S128" s="312"/>
      <c r="T128" s="312"/>
      <c r="U128" s="312"/>
      <c r="V128" s="312"/>
      <c r="W128" s="312"/>
      <c r="X128" s="312"/>
      <c r="Y128" s="312"/>
      <c r="Z128" s="312"/>
      <c r="AA128" s="312"/>
      <c r="AB128" s="312"/>
      <c r="AC128" s="312"/>
      <c r="AD128" s="312"/>
      <c r="AE128" s="312"/>
      <c r="AF128" s="312"/>
      <c r="AG128" s="312"/>
      <c r="AH128" s="354"/>
      <c r="AI128" s="354"/>
      <c r="AJ128" s="354"/>
      <c r="AK128" s="354"/>
      <c r="AL128" s="354"/>
      <c r="AM128" s="354"/>
      <c r="AN128" s="354"/>
    </row>
    <row r="129" spans="1:40" ht="15" customHeight="1">
      <c r="A129" s="312"/>
      <c r="B129" s="312"/>
      <c r="C129" s="312"/>
      <c r="D129" s="312"/>
      <c r="E129" s="241"/>
      <c r="F129" s="242"/>
      <c r="G129" s="242"/>
      <c r="H129" s="242"/>
      <c r="I129" s="242"/>
      <c r="J129" s="242"/>
      <c r="K129" s="312"/>
      <c r="L129" s="312"/>
      <c r="M129" s="312"/>
      <c r="N129" s="312"/>
      <c r="O129" s="312"/>
      <c r="P129" s="312"/>
      <c r="Q129" s="312"/>
      <c r="R129" s="312"/>
      <c r="S129" s="312"/>
      <c r="T129" s="312"/>
      <c r="U129" s="312"/>
      <c r="V129" s="312"/>
      <c r="W129" s="312"/>
      <c r="X129" s="312"/>
      <c r="Y129" s="312"/>
      <c r="Z129" s="312"/>
      <c r="AA129" s="312"/>
      <c r="AB129" s="312"/>
      <c r="AC129" s="312"/>
      <c r="AD129" s="312"/>
      <c r="AE129" s="312"/>
      <c r="AF129" s="312"/>
      <c r="AG129" s="312"/>
      <c r="AH129" s="354"/>
      <c r="AI129" s="354"/>
      <c r="AJ129" s="354"/>
      <c r="AK129" s="354"/>
      <c r="AL129" s="354"/>
      <c r="AM129" s="354"/>
      <c r="AN129" s="354"/>
    </row>
    <row r="130" spans="1:40" ht="15" customHeight="1">
      <c r="A130" s="312"/>
      <c r="B130" s="312"/>
      <c r="C130" s="312"/>
      <c r="D130" s="312"/>
      <c r="E130" s="241"/>
      <c r="F130" s="242"/>
      <c r="G130" s="242"/>
      <c r="H130" s="242"/>
      <c r="I130" s="242"/>
      <c r="J130" s="242"/>
      <c r="K130" s="312"/>
      <c r="L130" s="312"/>
      <c r="M130" s="312"/>
      <c r="N130" s="312"/>
      <c r="O130" s="312"/>
      <c r="P130" s="312"/>
      <c r="Q130" s="312"/>
      <c r="R130" s="312"/>
      <c r="S130" s="312"/>
      <c r="T130" s="312"/>
      <c r="U130" s="312"/>
      <c r="V130" s="312"/>
      <c r="W130" s="312"/>
      <c r="X130" s="312"/>
      <c r="Y130" s="312"/>
      <c r="Z130" s="312"/>
      <c r="AA130" s="312"/>
      <c r="AB130" s="312"/>
      <c r="AC130" s="312"/>
      <c r="AD130" s="312"/>
      <c r="AE130" s="312"/>
      <c r="AF130" s="312"/>
      <c r="AG130" s="312"/>
      <c r="AH130" s="354"/>
      <c r="AI130" s="354"/>
      <c r="AJ130" s="354"/>
      <c r="AK130" s="354"/>
      <c r="AL130" s="354"/>
      <c r="AM130" s="354"/>
      <c r="AN130" s="354"/>
    </row>
    <row r="131" spans="1:40" ht="15" customHeight="1">
      <c r="A131" s="312"/>
      <c r="B131" s="312"/>
      <c r="C131" s="312"/>
      <c r="D131" s="312"/>
      <c r="E131" s="241"/>
      <c r="F131" s="242"/>
      <c r="G131" s="242"/>
      <c r="H131" s="242"/>
      <c r="I131" s="242"/>
      <c r="J131" s="242"/>
      <c r="K131" s="312"/>
      <c r="L131" s="312"/>
      <c r="M131" s="312"/>
      <c r="N131" s="312"/>
      <c r="O131" s="312"/>
      <c r="P131" s="312"/>
      <c r="Q131" s="312"/>
      <c r="R131" s="312"/>
      <c r="S131" s="312"/>
      <c r="T131" s="312"/>
      <c r="U131" s="312"/>
      <c r="V131" s="312"/>
      <c r="W131" s="312"/>
      <c r="X131" s="312"/>
      <c r="Y131" s="312"/>
      <c r="Z131" s="312"/>
      <c r="AA131" s="312"/>
      <c r="AB131" s="312"/>
      <c r="AC131" s="312"/>
      <c r="AD131" s="312"/>
      <c r="AE131" s="312"/>
      <c r="AF131" s="312"/>
      <c r="AG131" s="312"/>
      <c r="AH131" s="354"/>
      <c r="AI131" s="354"/>
      <c r="AJ131" s="354"/>
      <c r="AK131" s="354"/>
      <c r="AL131" s="354"/>
      <c r="AM131" s="354"/>
      <c r="AN131" s="354"/>
    </row>
    <row r="132" spans="1:40" ht="15" customHeight="1">
      <c r="A132" s="312"/>
      <c r="B132" s="312"/>
      <c r="C132" s="312"/>
      <c r="D132" s="312"/>
      <c r="E132" s="241"/>
      <c r="F132" s="242"/>
      <c r="G132" s="242"/>
      <c r="H132" s="242"/>
      <c r="I132" s="242"/>
      <c r="J132" s="242"/>
      <c r="K132" s="312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12"/>
      <c r="W132" s="312"/>
      <c r="X132" s="312"/>
      <c r="Y132" s="312"/>
      <c r="Z132" s="312"/>
      <c r="AA132" s="312"/>
      <c r="AB132" s="312"/>
      <c r="AC132" s="312"/>
      <c r="AD132" s="312"/>
      <c r="AE132" s="312"/>
      <c r="AF132" s="312"/>
      <c r="AG132" s="312"/>
      <c r="AH132" s="354"/>
      <c r="AI132" s="354"/>
      <c r="AJ132" s="354"/>
      <c r="AK132" s="354"/>
      <c r="AL132" s="354"/>
      <c r="AM132" s="354"/>
      <c r="AN132" s="354"/>
    </row>
    <row r="133" spans="1:40" ht="15" customHeight="1">
      <c r="A133" s="312"/>
      <c r="B133" s="312"/>
      <c r="C133" s="312"/>
      <c r="D133" s="312"/>
      <c r="E133" s="241"/>
      <c r="F133" s="242"/>
      <c r="G133" s="242"/>
      <c r="H133" s="242"/>
      <c r="I133" s="242"/>
      <c r="J133" s="242"/>
      <c r="K133" s="312"/>
      <c r="L133" s="312"/>
      <c r="M133" s="312"/>
      <c r="N133" s="312"/>
      <c r="O133" s="312"/>
      <c r="P133" s="312"/>
      <c r="Q133" s="312"/>
      <c r="R133" s="312"/>
      <c r="S133" s="312"/>
      <c r="T133" s="312"/>
      <c r="U133" s="312"/>
      <c r="V133" s="312"/>
      <c r="W133" s="312"/>
      <c r="X133" s="312"/>
      <c r="Y133" s="312"/>
      <c r="Z133" s="312"/>
      <c r="AA133" s="312"/>
      <c r="AB133" s="312"/>
      <c r="AC133" s="312"/>
      <c r="AD133" s="312"/>
      <c r="AE133" s="312"/>
      <c r="AF133" s="312"/>
      <c r="AG133" s="312"/>
      <c r="AH133" s="354"/>
      <c r="AI133" s="354"/>
      <c r="AJ133" s="354"/>
      <c r="AK133" s="354"/>
      <c r="AL133" s="354"/>
      <c r="AM133" s="354"/>
      <c r="AN133" s="354"/>
    </row>
    <row r="134" spans="1:40" ht="15" customHeight="1">
      <c r="A134" s="312"/>
      <c r="B134" s="312"/>
      <c r="C134" s="312"/>
      <c r="D134" s="312"/>
      <c r="E134" s="241"/>
      <c r="F134" s="242"/>
      <c r="G134" s="242"/>
      <c r="H134" s="242"/>
      <c r="I134" s="242"/>
      <c r="J134" s="242"/>
      <c r="K134" s="312"/>
      <c r="L134" s="312"/>
      <c r="M134" s="312"/>
      <c r="N134" s="312"/>
      <c r="O134" s="312"/>
      <c r="P134" s="312"/>
      <c r="Q134" s="312"/>
      <c r="R134" s="312"/>
      <c r="S134" s="312"/>
      <c r="T134" s="312"/>
      <c r="U134" s="312"/>
      <c r="V134" s="312"/>
      <c r="W134" s="312"/>
      <c r="X134" s="312"/>
      <c r="Y134" s="312"/>
      <c r="Z134" s="312"/>
      <c r="AA134" s="312"/>
      <c r="AB134" s="312"/>
      <c r="AC134" s="312"/>
      <c r="AD134" s="312"/>
      <c r="AE134" s="312"/>
      <c r="AF134" s="312"/>
      <c r="AG134" s="312"/>
      <c r="AH134" s="354"/>
      <c r="AI134" s="354"/>
      <c r="AJ134" s="354"/>
      <c r="AK134" s="354"/>
      <c r="AL134" s="354"/>
      <c r="AM134" s="354"/>
      <c r="AN134" s="354"/>
    </row>
    <row r="135" spans="1:40" ht="15" customHeight="1">
      <c r="A135" s="312"/>
      <c r="B135" s="312"/>
      <c r="C135" s="312"/>
      <c r="D135" s="312"/>
      <c r="E135" s="241"/>
      <c r="F135" s="242"/>
      <c r="G135" s="242"/>
      <c r="H135" s="242"/>
      <c r="I135" s="242"/>
      <c r="J135" s="242"/>
      <c r="K135" s="312"/>
      <c r="L135" s="312"/>
      <c r="M135" s="312"/>
      <c r="N135" s="312"/>
      <c r="O135" s="312"/>
      <c r="P135" s="312"/>
      <c r="Q135" s="312"/>
      <c r="R135" s="312"/>
      <c r="S135" s="312"/>
      <c r="T135" s="312"/>
      <c r="U135" s="312"/>
      <c r="V135" s="312"/>
      <c r="W135" s="312"/>
      <c r="X135" s="312"/>
      <c r="Y135" s="312"/>
      <c r="Z135" s="312"/>
      <c r="AA135" s="312"/>
      <c r="AB135" s="312"/>
      <c r="AC135" s="312"/>
      <c r="AD135" s="312"/>
      <c r="AE135" s="312"/>
      <c r="AF135" s="312"/>
      <c r="AG135" s="312"/>
      <c r="AH135" s="354"/>
      <c r="AI135" s="354"/>
      <c r="AJ135" s="354"/>
      <c r="AK135" s="354"/>
      <c r="AL135" s="354"/>
      <c r="AM135" s="354"/>
      <c r="AN135" s="354"/>
    </row>
    <row r="136" spans="1:40" ht="15" customHeight="1">
      <c r="A136" s="312"/>
      <c r="B136" s="312"/>
      <c r="C136" s="312"/>
      <c r="D136" s="312"/>
      <c r="E136" s="241"/>
      <c r="F136" s="242"/>
      <c r="G136" s="242"/>
      <c r="H136" s="242"/>
      <c r="I136" s="242"/>
      <c r="J136" s="242"/>
      <c r="K136" s="312"/>
      <c r="L136" s="312"/>
      <c r="M136" s="312"/>
      <c r="N136" s="312"/>
      <c r="O136" s="312"/>
      <c r="P136" s="312"/>
      <c r="Q136" s="312"/>
      <c r="R136" s="312"/>
      <c r="S136" s="312"/>
      <c r="T136" s="312"/>
      <c r="U136" s="312"/>
      <c r="V136" s="312"/>
      <c r="W136" s="312"/>
      <c r="X136" s="312"/>
      <c r="Y136" s="312"/>
      <c r="Z136" s="312"/>
      <c r="AA136" s="312"/>
      <c r="AB136" s="312"/>
      <c r="AC136" s="312"/>
      <c r="AD136" s="312"/>
      <c r="AE136" s="312"/>
      <c r="AF136" s="312"/>
      <c r="AG136" s="312"/>
      <c r="AH136" s="354"/>
      <c r="AI136" s="354"/>
      <c r="AJ136" s="354"/>
      <c r="AK136" s="354"/>
      <c r="AL136" s="354"/>
      <c r="AM136" s="354"/>
      <c r="AN136" s="354"/>
    </row>
    <row r="137" spans="1:40" ht="15" customHeight="1">
      <c r="A137" s="312"/>
      <c r="B137" s="312"/>
      <c r="C137" s="312"/>
      <c r="D137" s="312"/>
      <c r="E137" s="241"/>
      <c r="F137" s="242"/>
      <c r="G137" s="242"/>
      <c r="H137" s="242"/>
      <c r="I137" s="242"/>
      <c r="J137" s="242"/>
      <c r="K137" s="312"/>
      <c r="L137" s="312"/>
      <c r="M137" s="312"/>
      <c r="N137" s="312"/>
      <c r="O137" s="312"/>
      <c r="P137" s="312"/>
      <c r="Q137" s="312"/>
      <c r="R137" s="312"/>
      <c r="S137" s="312"/>
      <c r="T137" s="312"/>
      <c r="U137" s="312"/>
      <c r="V137" s="312"/>
      <c r="W137" s="312"/>
      <c r="X137" s="312"/>
      <c r="Y137" s="312"/>
      <c r="Z137" s="312"/>
      <c r="AA137" s="312"/>
      <c r="AB137" s="312"/>
      <c r="AC137" s="312"/>
      <c r="AD137" s="312"/>
      <c r="AE137" s="312"/>
      <c r="AF137" s="312"/>
      <c r="AG137" s="312"/>
      <c r="AH137" s="354"/>
      <c r="AI137" s="354"/>
      <c r="AJ137" s="354"/>
      <c r="AK137" s="354"/>
      <c r="AL137" s="354"/>
      <c r="AM137" s="354"/>
      <c r="AN137" s="354"/>
    </row>
    <row r="138" spans="1:40" ht="15" customHeight="1">
      <c r="A138" s="312"/>
      <c r="B138" s="312"/>
      <c r="C138" s="312"/>
      <c r="D138" s="312"/>
      <c r="E138" s="241"/>
      <c r="F138" s="242"/>
      <c r="G138" s="242"/>
      <c r="H138" s="242"/>
      <c r="I138" s="242"/>
      <c r="J138" s="242"/>
      <c r="K138" s="312"/>
      <c r="L138" s="312"/>
      <c r="M138" s="312"/>
      <c r="N138" s="312"/>
      <c r="O138" s="312"/>
      <c r="P138" s="312"/>
      <c r="Q138" s="312"/>
      <c r="R138" s="312"/>
      <c r="S138" s="312"/>
      <c r="T138" s="312"/>
      <c r="U138" s="312"/>
      <c r="V138" s="312"/>
      <c r="W138" s="312"/>
      <c r="X138" s="312"/>
      <c r="Y138" s="312"/>
      <c r="Z138" s="312"/>
      <c r="AA138" s="312"/>
      <c r="AB138" s="312"/>
      <c r="AC138" s="312"/>
      <c r="AD138" s="312"/>
      <c r="AE138" s="312"/>
      <c r="AF138" s="312"/>
      <c r="AG138" s="312"/>
      <c r="AH138" s="354"/>
      <c r="AI138" s="354"/>
      <c r="AJ138" s="354"/>
      <c r="AK138" s="354"/>
      <c r="AL138" s="354"/>
      <c r="AM138" s="354"/>
      <c r="AN138" s="354"/>
    </row>
    <row r="139" spans="1:40" ht="15" customHeight="1">
      <c r="A139" s="312"/>
      <c r="B139" s="312"/>
      <c r="C139" s="312"/>
      <c r="D139" s="312"/>
      <c r="E139" s="241"/>
      <c r="F139" s="242"/>
      <c r="G139" s="242"/>
      <c r="H139" s="242"/>
      <c r="I139" s="242"/>
      <c r="J139" s="242"/>
      <c r="K139" s="312"/>
      <c r="L139" s="312"/>
      <c r="M139" s="312"/>
      <c r="N139" s="312"/>
      <c r="O139" s="312"/>
      <c r="P139" s="312"/>
      <c r="Q139" s="312"/>
      <c r="R139" s="312"/>
      <c r="S139" s="312"/>
      <c r="T139" s="312"/>
      <c r="U139" s="312"/>
      <c r="V139" s="312"/>
      <c r="W139" s="312"/>
      <c r="X139" s="312"/>
      <c r="Y139" s="312"/>
      <c r="Z139" s="312"/>
      <c r="AA139" s="312"/>
      <c r="AB139" s="312"/>
      <c r="AC139" s="312"/>
      <c r="AD139" s="312"/>
      <c r="AE139" s="312"/>
      <c r="AF139" s="312"/>
      <c r="AG139" s="312"/>
      <c r="AH139" s="354"/>
      <c r="AI139" s="354"/>
      <c r="AJ139" s="354"/>
      <c r="AK139" s="354"/>
      <c r="AL139" s="354"/>
      <c r="AM139" s="354"/>
      <c r="AN139" s="354"/>
    </row>
    <row r="140" spans="1:40" ht="15" customHeight="1">
      <c r="A140" s="312"/>
      <c r="B140" s="312"/>
      <c r="C140" s="312"/>
      <c r="D140" s="312"/>
      <c r="E140" s="241"/>
      <c r="F140" s="242"/>
      <c r="G140" s="242"/>
      <c r="H140" s="242"/>
      <c r="I140" s="242"/>
      <c r="J140" s="242"/>
      <c r="K140" s="312"/>
      <c r="L140" s="312"/>
      <c r="M140" s="312"/>
      <c r="N140" s="312"/>
      <c r="O140" s="312"/>
      <c r="P140" s="312"/>
      <c r="Q140" s="312"/>
      <c r="R140" s="312"/>
      <c r="S140" s="312"/>
      <c r="T140" s="312"/>
      <c r="U140" s="312"/>
      <c r="V140" s="312"/>
      <c r="W140" s="312"/>
      <c r="X140" s="312"/>
      <c r="Y140" s="312"/>
      <c r="Z140" s="312"/>
      <c r="AA140" s="312"/>
      <c r="AB140" s="312"/>
      <c r="AC140" s="312"/>
      <c r="AD140" s="312"/>
      <c r="AE140" s="312"/>
      <c r="AF140" s="312"/>
      <c r="AG140" s="312"/>
      <c r="AH140" s="354"/>
      <c r="AI140" s="354"/>
      <c r="AJ140" s="354"/>
      <c r="AK140" s="354"/>
      <c r="AL140" s="354"/>
      <c r="AM140" s="354"/>
      <c r="AN140" s="354"/>
    </row>
    <row r="141" spans="1:40" ht="15" customHeight="1">
      <c r="A141" s="312"/>
      <c r="B141" s="312"/>
      <c r="C141" s="312"/>
      <c r="D141" s="312"/>
      <c r="E141" s="241"/>
      <c r="F141" s="242"/>
      <c r="G141" s="242"/>
      <c r="H141" s="242"/>
      <c r="I141" s="242"/>
      <c r="J141" s="242"/>
      <c r="K141" s="312"/>
      <c r="L141" s="312"/>
      <c r="M141" s="312"/>
      <c r="N141" s="312"/>
      <c r="O141" s="312"/>
      <c r="P141" s="312"/>
      <c r="Q141" s="312"/>
      <c r="R141" s="312"/>
      <c r="S141" s="312"/>
      <c r="T141" s="312"/>
      <c r="U141" s="312"/>
      <c r="V141" s="312"/>
      <c r="W141" s="312"/>
      <c r="X141" s="312"/>
      <c r="Y141" s="312"/>
      <c r="Z141" s="312"/>
      <c r="AA141" s="312"/>
      <c r="AB141" s="312"/>
      <c r="AC141" s="312"/>
      <c r="AD141" s="312"/>
      <c r="AE141" s="312"/>
      <c r="AF141" s="312"/>
      <c r="AG141" s="312"/>
      <c r="AH141" s="354"/>
      <c r="AI141" s="354"/>
      <c r="AJ141" s="354"/>
      <c r="AK141" s="354"/>
      <c r="AL141" s="354"/>
      <c r="AM141" s="354"/>
      <c r="AN141" s="354"/>
    </row>
    <row r="142" spans="1:40" ht="15" customHeight="1">
      <c r="A142" s="312"/>
      <c r="B142" s="312"/>
      <c r="C142" s="312"/>
      <c r="D142" s="312"/>
      <c r="E142" s="241"/>
      <c r="F142" s="242"/>
      <c r="G142" s="242"/>
      <c r="H142" s="242"/>
      <c r="I142" s="242"/>
      <c r="J142" s="242"/>
      <c r="K142" s="312"/>
      <c r="L142" s="312"/>
      <c r="M142" s="312"/>
      <c r="N142" s="312"/>
      <c r="O142" s="312"/>
      <c r="P142" s="312"/>
      <c r="Q142" s="312"/>
      <c r="R142" s="312"/>
      <c r="S142" s="312"/>
      <c r="T142" s="312"/>
      <c r="U142" s="312"/>
      <c r="V142" s="312"/>
      <c r="W142" s="312"/>
      <c r="X142" s="312"/>
      <c r="Y142" s="312"/>
      <c r="Z142" s="312"/>
      <c r="AA142" s="312"/>
      <c r="AB142" s="312"/>
      <c r="AC142" s="312"/>
      <c r="AD142" s="312"/>
      <c r="AE142" s="312"/>
      <c r="AF142" s="312"/>
      <c r="AG142" s="312"/>
      <c r="AH142" s="354"/>
      <c r="AI142" s="354"/>
      <c r="AJ142" s="354"/>
      <c r="AK142" s="354"/>
      <c r="AL142" s="354"/>
      <c r="AM142" s="354"/>
      <c r="AN142" s="354"/>
    </row>
    <row r="143" spans="1:40" ht="15" customHeight="1">
      <c r="A143" s="312"/>
      <c r="B143" s="312"/>
      <c r="C143" s="312"/>
      <c r="D143" s="312"/>
      <c r="E143" s="241"/>
      <c r="F143" s="242"/>
      <c r="G143" s="242"/>
      <c r="H143" s="242"/>
      <c r="I143" s="242"/>
      <c r="J143" s="242"/>
      <c r="K143" s="312"/>
      <c r="L143" s="312"/>
      <c r="M143" s="312"/>
      <c r="N143" s="312"/>
      <c r="O143" s="312"/>
      <c r="P143" s="312"/>
      <c r="Q143" s="312"/>
      <c r="R143" s="312"/>
      <c r="S143" s="312"/>
      <c r="T143" s="312"/>
      <c r="U143" s="312"/>
      <c r="V143" s="312"/>
      <c r="W143" s="312"/>
      <c r="X143" s="312"/>
      <c r="Y143" s="312"/>
      <c r="Z143" s="312"/>
      <c r="AA143" s="312"/>
      <c r="AB143" s="312"/>
      <c r="AC143" s="312"/>
      <c r="AD143" s="312"/>
      <c r="AE143" s="312"/>
      <c r="AF143" s="312"/>
      <c r="AG143" s="312"/>
      <c r="AH143" s="354"/>
      <c r="AI143" s="354"/>
      <c r="AJ143" s="354"/>
      <c r="AK143" s="354"/>
      <c r="AL143" s="354"/>
      <c r="AM143" s="354"/>
      <c r="AN143" s="354"/>
    </row>
    <row r="144" spans="1:40" ht="15" customHeight="1">
      <c r="A144" s="312"/>
      <c r="B144" s="312"/>
      <c r="C144" s="312"/>
      <c r="D144" s="312"/>
      <c r="E144" s="241"/>
      <c r="F144" s="242"/>
      <c r="G144" s="242"/>
      <c r="H144" s="242"/>
      <c r="I144" s="242"/>
      <c r="J144" s="242"/>
      <c r="K144" s="312"/>
      <c r="L144" s="312"/>
      <c r="M144" s="312"/>
      <c r="N144" s="312"/>
      <c r="O144" s="312"/>
      <c r="P144" s="312"/>
      <c r="Q144" s="312"/>
      <c r="R144" s="312"/>
      <c r="S144" s="312"/>
      <c r="T144" s="312"/>
      <c r="U144" s="312"/>
      <c r="V144" s="312"/>
      <c r="W144" s="312"/>
      <c r="X144" s="312"/>
      <c r="Y144" s="312"/>
      <c r="Z144" s="312"/>
      <c r="AA144" s="312"/>
      <c r="AB144" s="312"/>
      <c r="AC144" s="312"/>
      <c r="AD144" s="312"/>
      <c r="AE144" s="312"/>
      <c r="AF144" s="312"/>
      <c r="AG144" s="312"/>
      <c r="AH144" s="354"/>
      <c r="AI144" s="354"/>
      <c r="AJ144" s="354"/>
      <c r="AK144" s="354"/>
      <c r="AL144" s="354"/>
      <c r="AM144" s="354"/>
      <c r="AN144" s="354"/>
    </row>
    <row r="145" spans="1:40" ht="15" customHeight="1">
      <c r="A145" s="312"/>
      <c r="B145" s="312"/>
      <c r="C145" s="312"/>
      <c r="D145" s="312"/>
      <c r="E145" s="241"/>
      <c r="F145" s="242"/>
      <c r="G145" s="242"/>
      <c r="H145" s="242"/>
      <c r="I145" s="242"/>
      <c r="J145" s="242"/>
      <c r="K145" s="312"/>
      <c r="L145" s="312"/>
      <c r="M145" s="312"/>
      <c r="N145" s="312"/>
      <c r="O145" s="312"/>
      <c r="P145" s="312"/>
      <c r="Q145" s="312"/>
      <c r="R145" s="312"/>
      <c r="S145" s="312"/>
      <c r="T145" s="312"/>
      <c r="U145" s="312"/>
      <c r="V145" s="312"/>
      <c r="W145" s="312"/>
      <c r="X145" s="312"/>
      <c r="Y145" s="312"/>
      <c r="Z145" s="312"/>
      <c r="AA145" s="312"/>
      <c r="AB145" s="312"/>
      <c r="AC145" s="312"/>
      <c r="AD145" s="312"/>
      <c r="AE145" s="312"/>
      <c r="AF145" s="312"/>
      <c r="AG145" s="312"/>
      <c r="AH145" s="354"/>
      <c r="AI145" s="354"/>
      <c r="AJ145" s="354"/>
      <c r="AK145" s="354"/>
      <c r="AL145" s="354"/>
      <c r="AM145" s="354"/>
      <c r="AN145" s="354"/>
    </row>
    <row r="146" spans="1:40" ht="15" customHeight="1">
      <c r="A146" s="312"/>
      <c r="B146" s="312"/>
      <c r="C146" s="312"/>
      <c r="D146" s="312"/>
      <c r="E146" s="241"/>
      <c r="F146" s="242"/>
      <c r="G146" s="242"/>
      <c r="H146" s="242"/>
      <c r="I146" s="242"/>
      <c r="J146" s="24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2"/>
      <c r="U146" s="312"/>
      <c r="V146" s="312"/>
      <c r="W146" s="312"/>
      <c r="X146" s="312"/>
      <c r="Y146" s="312"/>
      <c r="Z146" s="312"/>
      <c r="AA146" s="312"/>
      <c r="AB146" s="312"/>
      <c r="AC146" s="312"/>
      <c r="AD146" s="312"/>
      <c r="AE146" s="312"/>
      <c r="AF146" s="312"/>
      <c r="AG146" s="312"/>
      <c r="AH146" s="354"/>
      <c r="AI146" s="354"/>
      <c r="AJ146" s="354"/>
      <c r="AK146" s="354"/>
      <c r="AL146" s="354"/>
      <c r="AM146" s="354"/>
      <c r="AN146" s="354"/>
    </row>
    <row r="147" spans="1:40" ht="15" customHeight="1">
      <c r="A147" s="312"/>
      <c r="B147" s="312"/>
      <c r="C147" s="312"/>
      <c r="D147" s="312"/>
      <c r="E147" s="241"/>
      <c r="F147" s="242"/>
      <c r="G147" s="242"/>
      <c r="H147" s="242"/>
      <c r="I147" s="242"/>
      <c r="J147" s="242"/>
      <c r="K147" s="312"/>
      <c r="L147" s="312"/>
      <c r="M147" s="312"/>
      <c r="N147" s="312"/>
      <c r="O147" s="312"/>
      <c r="P147" s="312"/>
      <c r="Q147" s="312"/>
      <c r="R147" s="312"/>
      <c r="S147" s="312"/>
      <c r="T147" s="312"/>
      <c r="U147" s="312"/>
      <c r="V147" s="312"/>
      <c r="W147" s="312"/>
      <c r="X147" s="312"/>
      <c r="Y147" s="312"/>
      <c r="Z147" s="312"/>
      <c r="AA147" s="312"/>
      <c r="AB147" s="312"/>
      <c r="AC147" s="312"/>
      <c r="AD147" s="312"/>
      <c r="AE147" s="312"/>
      <c r="AF147" s="312"/>
      <c r="AG147" s="312"/>
      <c r="AH147" s="354"/>
      <c r="AI147" s="354"/>
      <c r="AJ147" s="354"/>
      <c r="AK147" s="354"/>
      <c r="AL147" s="354"/>
      <c r="AM147" s="354"/>
      <c r="AN147" s="354"/>
    </row>
    <row r="148" spans="1:40" ht="15" customHeight="1">
      <c r="A148" s="312"/>
      <c r="B148" s="312"/>
      <c r="C148" s="312"/>
      <c r="D148" s="312"/>
      <c r="E148" s="241"/>
      <c r="F148" s="242"/>
      <c r="G148" s="242"/>
      <c r="H148" s="242"/>
      <c r="I148" s="242"/>
      <c r="J148" s="242"/>
      <c r="K148" s="312"/>
      <c r="L148" s="312"/>
      <c r="M148" s="312"/>
      <c r="N148" s="312"/>
      <c r="O148" s="312"/>
      <c r="P148" s="312"/>
      <c r="Q148" s="312"/>
      <c r="R148" s="312"/>
      <c r="S148" s="312"/>
      <c r="T148" s="312"/>
      <c r="U148" s="312"/>
      <c r="V148" s="312"/>
      <c r="W148" s="312"/>
      <c r="X148" s="312"/>
      <c r="Y148" s="312"/>
      <c r="Z148" s="312"/>
      <c r="AA148" s="312"/>
      <c r="AB148" s="312"/>
      <c r="AC148" s="312"/>
      <c r="AD148" s="312"/>
      <c r="AE148" s="312"/>
      <c r="AF148" s="312"/>
      <c r="AG148" s="312"/>
      <c r="AH148" s="354"/>
      <c r="AI148" s="354"/>
      <c r="AJ148" s="354"/>
      <c r="AK148" s="354"/>
      <c r="AL148" s="354"/>
      <c r="AM148" s="354"/>
      <c r="AN148" s="354"/>
    </row>
    <row r="149" spans="1:40" ht="15" customHeight="1">
      <c r="A149" s="312"/>
      <c r="B149" s="312"/>
      <c r="C149" s="312"/>
      <c r="D149" s="312"/>
      <c r="E149" s="241"/>
      <c r="F149" s="242"/>
      <c r="G149" s="242"/>
      <c r="H149" s="242"/>
      <c r="I149" s="242"/>
      <c r="J149" s="242"/>
      <c r="K149" s="312"/>
      <c r="L149" s="312"/>
      <c r="M149" s="312"/>
      <c r="N149" s="312"/>
      <c r="O149" s="312"/>
      <c r="P149" s="312"/>
      <c r="Q149" s="312"/>
      <c r="R149" s="312"/>
      <c r="S149" s="312"/>
      <c r="T149" s="312"/>
      <c r="U149" s="312"/>
      <c r="V149" s="312"/>
      <c r="W149" s="312"/>
      <c r="X149" s="312"/>
      <c r="Y149" s="312"/>
      <c r="Z149" s="312"/>
      <c r="AA149" s="312"/>
      <c r="AB149" s="312"/>
      <c r="AC149" s="312"/>
      <c r="AD149" s="312"/>
      <c r="AE149" s="312"/>
      <c r="AF149" s="312"/>
      <c r="AG149" s="312"/>
      <c r="AH149" s="354"/>
      <c r="AI149" s="354"/>
      <c r="AJ149" s="354"/>
      <c r="AK149" s="354"/>
      <c r="AL149" s="354"/>
      <c r="AM149" s="354"/>
      <c r="AN149" s="354"/>
    </row>
    <row r="150" spans="1:40" ht="15" customHeight="1">
      <c r="A150" s="312"/>
      <c r="B150" s="312"/>
      <c r="C150" s="312"/>
      <c r="D150" s="312"/>
      <c r="E150" s="241"/>
      <c r="F150" s="242"/>
      <c r="G150" s="242"/>
      <c r="H150" s="242"/>
      <c r="I150" s="242"/>
      <c r="J150" s="242"/>
      <c r="K150" s="312"/>
      <c r="L150" s="312"/>
      <c r="M150" s="312"/>
      <c r="N150" s="312"/>
      <c r="O150" s="312"/>
      <c r="P150" s="312"/>
      <c r="Q150" s="312"/>
      <c r="R150" s="312"/>
      <c r="S150" s="312"/>
      <c r="T150" s="312"/>
      <c r="U150" s="312"/>
      <c r="V150" s="312"/>
      <c r="W150" s="312"/>
      <c r="X150" s="312"/>
      <c r="Y150" s="312"/>
      <c r="Z150" s="312"/>
      <c r="AA150" s="312"/>
      <c r="AB150" s="312"/>
      <c r="AC150" s="312"/>
      <c r="AD150" s="312"/>
      <c r="AE150" s="312"/>
      <c r="AF150" s="312"/>
      <c r="AG150" s="312"/>
      <c r="AH150" s="354"/>
      <c r="AI150" s="354"/>
      <c r="AJ150" s="354"/>
      <c r="AK150" s="354"/>
      <c r="AL150" s="354"/>
      <c r="AM150" s="354"/>
      <c r="AN150" s="354"/>
    </row>
    <row r="151" spans="1:40" ht="15" customHeight="1">
      <c r="A151" s="312"/>
      <c r="B151" s="312"/>
      <c r="C151" s="312"/>
      <c r="D151" s="312"/>
      <c r="E151" s="241"/>
      <c r="F151" s="242"/>
      <c r="G151" s="242"/>
      <c r="H151" s="242"/>
      <c r="I151" s="242"/>
      <c r="J151" s="242"/>
      <c r="K151" s="312"/>
      <c r="L151" s="312"/>
      <c r="M151" s="312"/>
      <c r="N151" s="312"/>
      <c r="O151" s="312"/>
      <c r="P151" s="312"/>
      <c r="Q151" s="312"/>
      <c r="R151" s="312"/>
      <c r="S151" s="312"/>
      <c r="T151" s="312"/>
      <c r="U151" s="312"/>
      <c r="V151" s="312"/>
      <c r="W151" s="312"/>
      <c r="X151" s="312"/>
      <c r="Y151" s="312"/>
      <c r="Z151" s="312"/>
      <c r="AA151" s="312"/>
      <c r="AB151" s="312"/>
      <c r="AC151" s="312"/>
      <c r="AD151" s="312"/>
      <c r="AE151" s="312"/>
      <c r="AF151" s="312"/>
      <c r="AG151" s="312"/>
      <c r="AH151" s="354"/>
      <c r="AI151" s="354"/>
      <c r="AJ151" s="354"/>
      <c r="AK151" s="354"/>
      <c r="AL151" s="354"/>
      <c r="AM151" s="354"/>
      <c r="AN151" s="354"/>
    </row>
    <row r="152" spans="1:40" ht="15" customHeight="1">
      <c r="A152" s="312"/>
      <c r="B152" s="312"/>
      <c r="C152" s="312"/>
      <c r="D152" s="312"/>
      <c r="E152" s="241"/>
      <c r="F152" s="242"/>
      <c r="G152" s="242"/>
      <c r="H152" s="242"/>
      <c r="I152" s="242"/>
      <c r="J152" s="242"/>
      <c r="K152" s="312"/>
      <c r="L152" s="312"/>
      <c r="M152" s="312"/>
      <c r="N152" s="312"/>
      <c r="O152" s="312"/>
      <c r="P152" s="312"/>
      <c r="Q152" s="312"/>
      <c r="R152" s="312"/>
      <c r="S152" s="312"/>
      <c r="T152" s="312"/>
      <c r="U152" s="312"/>
      <c r="V152" s="312"/>
      <c r="W152" s="312"/>
      <c r="X152" s="312"/>
      <c r="Y152" s="312"/>
      <c r="Z152" s="312"/>
      <c r="AA152" s="312"/>
      <c r="AB152" s="312"/>
      <c r="AC152" s="312"/>
      <c r="AD152" s="312"/>
      <c r="AE152" s="312"/>
      <c r="AF152" s="312"/>
      <c r="AG152" s="312"/>
      <c r="AH152" s="354"/>
      <c r="AI152" s="354"/>
      <c r="AJ152" s="354"/>
      <c r="AK152" s="354"/>
      <c r="AL152" s="354"/>
      <c r="AM152" s="354"/>
      <c r="AN152" s="354"/>
    </row>
    <row r="153" spans="1:40" ht="15" customHeight="1">
      <c r="A153" s="312"/>
      <c r="B153" s="312"/>
      <c r="C153" s="312"/>
      <c r="D153" s="312"/>
      <c r="E153" s="241"/>
      <c r="F153" s="242"/>
      <c r="G153" s="242"/>
      <c r="H153" s="242"/>
      <c r="I153" s="242"/>
      <c r="J153" s="242"/>
      <c r="K153" s="312"/>
      <c r="L153" s="312"/>
      <c r="M153" s="312"/>
      <c r="N153" s="312"/>
      <c r="O153" s="312"/>
      <c r="P153" s="312"/>
      <c r="Q153" s="312"/>
      <c r="R153" s="312"/>
      <c r="S153" s="312"/>
      <c r="T153" s="312"/>
      <c r="U153" s="312"/>
      <c r="V153" s="312"/>
      <c r="W153" s="312"/>
      <c r="X153" s="312"/>
      <c r="Y153" s="312"/>
      <c r="Z153" s="312"/>
      <c r="AA153" s="312"/>
      <c r="AB153" s="312"/>
      <c r="AC153" s="312"/>
      <c r="AD153" s="312"/>
      <c r="AE153" s="312"/>
      <c r="AF153" s="312"/>
      <c r="AG153" s="312"/>
      <c r="AH153" s="354"/>
      <c r="AI153" s="354"/>
      <c r="AJ153" s="354"/>
      <c r="AK153" s="354"/>
      <c r="AL153" s="354"/>
      <c r="AM153" s="354"/>
      <c r="AN153" s="354"/>
    </row>
    <row r="154" spans="1:40" ht="15" customHeight="1">
      <c r="A154" s="312"/>
      <c r="B154" s="312"/>
      <c r="C154" s="312"/>
      <c r="D154" s="312"/>
      <c r="E154" s="241"/>
      <c r="F154" s="242"/>
      <c r="G154" s="242"/>
      <c r="H154" s="242"/>
      <c r="I154" s="242"/>
      <c r="J154" s="242"/>
      <c r="K154" s="312"/>
      <c r="L154" s="312"/>
      <c r="M154" s="312"/>
      <c r="N154" s="312"/>
      <c r="O154" s="312"/>
      <c r="P154" s="312"/>
      <c r="Q154" s="312"/>
      <c r="R154" s="312"/>
      <c r="S154" s="312"/>
      <c r="T154" s="312"/>
      <c r="U154" s="312"/>
      <c r="V154" s="312"/>
      <c r="W154" s="312"/>
      <c r="X154" s="312"/>
      <c r="Y154" s="312"/>
      <c r="Z154" s="312"/>
      <c r="AA154" s="312"/>
      <c r="AB154" s="312"/>
      <c r="AC154" s="312"/>
      <c r="AD154" s="312"/>
      <c r="AE154" s="312"/>
      <c r="AF154" s="312"/>
      <c r="AG154" s="312"/>
      <c r="AH154" s="354"/>
      <c r="AI154" s="354"/>
      <c r="AJ154" s="354"/>
      <c r="AK154" s="354"/>
      <c r="AL154" s="354"/>
      <c r="AM154" s="354"/>
      <c r="AN154" s="354"/>
    </row>
    <row r="155" spans="1:40" ht="15" customHeight="1">
      <c r="A155" s="312"/>
      <c r="B155" s="312"/>
      <c r="C155" s="312"/>
      <c r="D155" s="312"/>
      <c r="E155" s="241"/>
      <c r="F155" s="242"/>
      <c r="G155" s="242"/>
      <c r="H155" s="242"/>
      <c r="I155" s="242"/>
      <c r="J155" s="242"/>
      <c r="K155" s="312"/>
      <c r="L155" s="312"/>
      <c r="M155" s="312"/>
      <c r="N155" s="312"/>
      <c r="O155" s="312"/>
      <c r="P155" s="312"/>
      <c r="Q155" s="312"/>
      <c r="R155" s="312"/>
      <c r="S155" s="312"/>
      <c r="T155" s="312"/>
      <c r="U155" s="312"/>
      <c r="V155" s="312"/>
      <c r="W155" s="312"/>
      <c r="X155" s="312"/>
      <c r="Y155" s="312"/>
      <c r="Z155" s="312"/>
      <c r="AA155" s="312"/>
      <c r="AB155" s="312"/>
      <c r="AC155" s="312"/>
      <c r="AD155" s="312"/>
      <c r="AE155" s="312"/>
      <c r="AF155" s="312"/>
      <c r="AG155" s="312"/>
      <c r="AH155" s="354"/>
      <c r="AI155" s="354"/>
      <c r="AJ155" s="354"/>
      <c r="AK155" s="354"/>
      <c r="AL155" s="354"/>
      <c r="AM155" s="354"/>
      <c r="AN155" s="354"/>
    </row>
    <row r="156" spans="1:40" ht="15" customHeight="1">
      <c r="A156" s="312"/>
      <c r="B156" s="312"/>
      <c r="C156" s="312"/>
      <c r="D156" s="312"/>
      <c r="E156" s="241"/>
      <c r="F156" s="242"/>
      <c r="G156" s="242"/>
      <c r="H156" s="242"/>
      <c r="I156" s="242"/>
      <c r="J156" s="242"/>
      <c r="K156" s="312"/>
      <c r="L156" s="312"/>
      <c r="M156" s="312"/>
      <c r="N156" s="312"/>
      <c r="O156" s="312"/>
      <c r="P156" s="312"/>
      <c r="Q156" s="312"/>
      <c r="R156" s="312"/>
      <c r="S156" s="312"/>
      <c r="T156" s="312"/>
      <c r="U156" s="312"/>
      <c r="V156" s="312"/>
      <c r="W156" s="312"/>
      <c r="X156" s="312"/>
      <c r="Y156" s="312"/>
      <c r="Z156" s="312"/>
      <c r="AA156" s="312"/>
      <c r="AB156" s="312"/>
      <c r="AC156" s="312"/>
      <c r="AD156" s="312"/>
      <c r="AE156" s="312"/>
      <c r="AF156" s="312"/>
      <c r="AG156" s="312"/>
      <c r="AH156" s="354"/>
      <c r="AI156" s="354"/>
      <c r="AJ156" s="354"/>
      <c r="AK156" s="354"/>
      <c r="AL156" s="354"/>
      <c r="AM156" s="354"/>
      <c r="AN156" s="354"/>
    </row>
    <row r="157" spans="1:40" ht="15" customHeight="1">
      <c r="A157" s="312"/>
      <c r="B157" s="312"/>
      <c r="C157" s="312"/>
      <c r="D157" s="312"/>
      <c r="E157" s="241"/>
      <c r="F157" s="242"/>
      <c r="G157" s="242"/>
      <c r="H157" s="242"/>
      <c r="I157" s="242"/>
      <c r="J157" s="242"/>
      <c r="K157" s="312"/>
      <c r="L157" s="312"/>
      <c r="M157" s="312"/>
      <c r="N157" s="312"/>
      <c r="O157" s="312"/>
      <c r="P157" s="312"/>
      <c r="Q157" s="312"/>
      <c r="R157" s="312"/>
      <c r="S157" s="312"/>
      <c r="T157" s="312"/>
      <c r="U157" s="312"/>
      <c r="V157" s="312"/>
      <c r="W157" s="312"/>
      <c r="X157" s="312"/>
      <c r="Y157" s="312"/>
      <c r="Z157" s="312"/>
      <c r="AA157" s="312"/>
      <c r="AB157" s="312"/>
      <c r="AC157" s="312"/>
      <c r="AD157" s="312"/>
      <c r="AE157" s="312"/>
      <c r="AF157" s="312"/>
      <c r="AG157" s="312"/>
      <c r="AH157" s="354"/>
      <c r="AI157" s="354"/>
      <c r="AJ157" s="354"/>
      <c r="AK157" s="354"/>
      <c r="AL157" s="354"/>
      <c r="AM157" s="354"/>
      <c r="AN157" s="354"/>
    </row>
    <row r="158" spans="1:40" ht="15" customHeight="1">
      <c r="A158" s="312"/>
      <c r="B158" s="312"/>
      <c r="C158" s="312"/>
      <c r="D158" s="312"/>
      <c r="E158" s="241"/>
      <c r="F158" s="242"/>
      <c r="G158" s="242"/>
      <c r="H158" s="242"/>
      <c r="I158" s="242"/>
      <c r="J158" s="242"/>
      <c r="K158" s="312"/>
      <c r="L158" s="312"/>
      <c r="M158" s="312"/>
      <c r="N158" s="312"/>
      <c r="O158" s="312"/>
      <c r="P158" s="312"/>
      <c r="Q158" s="312"/>
      <c r="R158" s="312"/>
      <c r="S158" s="312"/>
      <c r="T158" s="312"/>
      <c r="U158" s="312"/>
      <c r="V158" s="312"/>
      <c r="W158" s="312"/>
      <c r="X158" s="312"/>
      <c r="Y158" s="312"/>
      <c r="Z158" s="312"/>
      <c r="AA158" s="312"/>
      <c r="AB158" s="312"/>
      <c r="AC158" s="312"/>
      <c r="AD158" s="312"/>
      <c r="AE158" s="312"/>
      <c r="AF158" s="312"/>
      <c r="AG158" s="312"/>
      <c r="AH158" s="354"/>
      <c r="AI158" s="354"/>
      <c r="AJ158" s="354"/>
      <c r="AK158" s="354"/>
      <c r="AL158" s="354"/>
      <c r="AM158" s="354"/>
      <c r="AN158" s="354"/>
    </row>
    <row r="159" spans="1:40" ht="15" customHeight="1">
      <c r="A159" s="312"/>
      <c r="B159" s="312"/>
      <c r="C159" s="312"/>
      <c r="D159" s="312"/>
      <c r="E159" s="241"/>
      <c r="F159" s="242"/>
      <c r="G159" s="242"/>
      <c r="H159" s="242"/>
      <c r="I159" s="242"/>
      <c r="J159" s="242"/>
      <c r="K159" s="312"/>
      <c r="L159" s="312"/>
      <c r="M159" s="312"/>
      <c r="N159" s="312"/>
      <c r="O159" s="312"/>
      <c r="P159" s="312"/>
      <c r="Q159" s="312"/>
      <c r="R159" s="312"/>
      <c r="S159" s="312"/>
      <c r="T159" s="312"/>
      <c r="U159" s="312"/>
      <c r="V159" s="312"/>
      <c r="W159" s="312"/>
      <c r="X159" s="312"/>
      <c r="Y159" s="312"/>
      <c r="Z159" s="312"/>
      <c r="AA159" s="312"/>
      <c r="AB159" s="312"/>
      <c r="AC159" s="312"/>
      <c r="AD159" s="312"/>
      <c r="AE159" s="312"/>
      <c r="AF159" s="312"/>
      <c r="AG159" s="312"/>
      <c r="AH159" s="354"/>
      <c r="AI159" s="354"/>
      <c r="AJ159" s="354"/>
      <c r="AK159" s="354"/>
      <c r="AL159" s="354"/>
      <c r="AM159" s="354"/>
      <c r="AN159" s="354"/>
    </row>
    <row r="160" spans="1:40" ht="15" customHeight="1">
      <c r="A160" s="312"/>
      <c r="B160" s="312"/>
      <c r="C160" s="312"/>
      <c r="D160" s="312"/>
      <c r="E160" s="241"/>
      <c r="F160" s="242"/>
      <c r="G160" s="242"/>
      <c r="H160" s="242"/>
      <c r="I160" s="242"/>
      <c r="J160" s="242"/>
      <c r="K160" s="312"/>
      <c r="L160" s="312"/>
      <c r="M160" s="312"/>
      <c r="N160" s="312"/>
      <c r="O160" s="312"/>
      <c r="P160" s="312"/>
      <c r="Q160" s="312"/>
      <c r="R160" s="312"/>
      <c r="S160" s="312"/>
      <c r="T160" s="312"/>
      <c r="U160" s="312"/>
      <c r="V160" s="312"/>
      <c r="W160" s="312"/>
      <c r="X160" s="312"/>
      <c r="Y160" s="312"/>
      <c r="Z160" s="312"/>
      <c r="AA160" s="312"/>
      <c r="AB160" s="312"/>
      <c r="AC160" s="312"/>
      <c r="AD160" s="312"/>
      <c r="AE160" s="312"/>
      <c r="AF160" s="312"/>
      <c r="AG160" s="312"/>
      <c r="AH160" s="354"/>
      <c r="AI160" s="354"/>
      <c r="AJ160" s="354"/>
      <c r="AK160" s="354"/>
      <c r="AL160" s="354"/>
      <c r="AM160" s="354"/>
      <c r="AN160" s="354"/>
    </row>
    <row r="161" spans="1:40" ht="15" customHeight="1">
      <c r="A161" s="312"/>
      <c r="B161" s="312"/>
      <c r="C161" s="312"/>
      <c r="D161" s="312"/>
      <c r="E161" s="241"/>
      <c r="F161" s="242"/>
      <c r="G161" s="242"/>
      <c r="H161" s="242"/>
      <c r="I161" s="242"/>
      <c r="J161" s="242"/>
      <c r="K161" s="312"/>
      <c r="L161" s="312"/>
      <c r="M161" s="312"/>
      <c r="N161" s="312"/>
      <c r="O161" s="312"/>
      <c r="P161" s="312"/>
      <c r="Q161" s="312"/>
      <c r="R161" s="312"/>
      <c r="S161" s="312"/>
      <c r="T161" s="312"/>
      <c r="U161" s="312"/>
      <c r="V161" s="312"/>
      <c r="W161" s="312"/>
      <c r="X161" s="312"/>
      <c r="Y161" s="312"/>
      <c r="Z161" s="312"/>
      <c r="AA161" s="312"/>
      <c r="AB161" s="312"/>
      <c r="AC161" s="312"/>
      <c r="AD161" s="312"/>
      <c r="AE161" s="312"/>
      <c r="AF161" s="312"/>
      <c r="AG161" s="312"/>
      <c r="AH161" s="354"/>
      <c r="AI161" s="354"/>
      <c r="AJ161" s="354"/>
      <c r="AK161" s="354"/>
      <c r="AL161" s="354"/>
      <c r="AM161" s="354"/>
      <c r="AN161" s="354"/>
    </row>
    <row r="162" spans="1:40" ht="15" customHeight="1">
      <c r="A162" s="312"/>
      <c r="B162" s="312"/>
      <c r="C162" s="312"/>
      <c r="D162" s="312"/>
      <c r="E162" s="241"/>
      <c r="F162" s="242"/>
      <c r="G162" s="242"/>
      <c r="H162" s="242"/>
      <c r="I162" s="242"/>
      <c r="J162" s="242"/>
      <c r="K162" s="312"/>
      <c r="L162" s="312"/>
      <c r="M162" s="312"/>
      <c r="N162" s="312"/>
      <c r="O162" s="312"/>
      <c r="P162" s="312"/>
      <c r="Q162" s="312"/>
      <c r="R162" s="312"/>
      <c r="S162" s="312"/>
      <c r="T162" s="312"/>
      <c r="U162" s="312"/>
      <c r="V162" s="312"/>
      <c r="W162" s="312"/>
      <c r="X162" s="312"/>
      <c r="Y162" s="312"/>
      <c r="Z162" s="312"/>
      <c r="AA162" s="312"/>
      <c r="AB162" s="312"/>
      <c r="AC162" s="312"/>
      <c r="AD162" s="312"/>
      <c r="AE162" s="312"/>
      <c r="AF162" s="312"/>
      <c r="AG162" s="312"/>
      <c r="AH162" s="354"/>
      <c r="AI162" s="354"/>
      <c r="AJ162" s="354"/>
      <c r="AK162" s="354"/>
      <c r="AL162" s="354"/>
      <c r="AM162" s="354"/>
      <c r="AN162" s="354"/>
    </row>
    <row r="163" spans="1:40" ht="15" customHeight="1">
      <c r="A163" s="312"/>
      <c r="B163" s="312"/>
      <c r="C163" s="312"/>
      <c r="D163" s="312"/>
      <c r="E163" s="241"/>
      <c r="F163" s="242"/>
      <c r="G163" s="242"/>
      <c r="H163" s="242"/>
      <c r="I163" s="242"/>
      <c r="J163" s="242"/>
      <c r="K163" s="312"/>
      <c r="L163" s="312"/>
      <c r="M163" s="312"/>
      <c r="N163" s="312"/>
      <c r="O163" s="312"/>
      <c r="P163" s="312"/>
      <c r="Q163" s="312"/>
      <c r="R163" s="312"/>
      <c r="S163" s="312"/>
      <c r="T163" s="312"/>
      <c r="U163" s="312"/>
      <c r="V163" s="312"/>
      <c r="W163" s="312"/>
      <c r="X163" s="312"/>
      <c r="Y163" s="312"/>
      <c r="Z163" s="312"/>
      <c r="AA163" s="312"/>
      <c r="AB163" s="312"/>
      <c r="AC163" s="312"/>
      <c r="AD163" s="312"/>
      <c r="AE163" s="312"/>
      <c r="AF163" s="312"/>
      <c r="AG163" s="312"/>
      <c r="AH163" s="354"/>
      <c r="AI163" s="354"/>
      <c r="AJ163" s="354"/>
      <c r="AK163" s="354"/>
      <c r="AL163" s="354"/>
      <c r="AM163" s="354"/>
      <c r="AN163" s="354"/>
    </row>
    <row r="164" spans="1:40" ht="15" customHeight="1">
      <c r="A164" s="312"/>
      <c r="B164" s="312"/>
      <c r="C164" s="312"/>
      <c r="D164" s="312"/>
      <c r="E164" s="241"/>
      <c r="F164" s="242"/>
      <c r="G164" s="242"/>
      <c r="H164" s="242"/>
      <c r="I164" s="242"/>
      <c r="J164" s="242"/>
      <c r="K164" s="312"/>
      <c r="L164" s="312"/>
      <c r="M164" s="312"/>
      <c r="N164" s="312"/>
      <c r="O164" s="312"/>
      <c r="P164" s="312"/>
      <c r="Q164" s="312"/>
      <c r="R164" s="312"/>
      <c r="S164" s="312"/>
      <c r="T164" s="312"/>
      <c r="U164" s="312"/>
      <c r="V164" s="312"/>
      <c r="W164" s="312"/>
      <c r="X164" s="312"/>
      <c r="Y164" s="312"/>
      <c r="Z164" s="312"/>
      <c r="AA164" s="312"/>
      <c r="AB164" s="312"/>
      <c r="AC164" s="312"/>
      <c r="AD164" s="312"/>
      <c r="AE164" s="312"/>
      <c r="AF164" s="312"/>
      <c r="AG164" s="312"/>
      <c r="AH164" s="354"/>
      <c r="AI164" s="354"/>
      <c r="AJ164" s="354"/>
      <c r="AK164" s="354"/>
      <c r="AL164" s="354"/>
      <c r="AM164" s="354"/>
      <c r="AN164" s="354"/>
    </row>
    <row r="165" spans="1:40" ht="15" customHeight="1">
      <c r="A165" s="312"/>
      <c r="B165" s="312"/>
      <c r="C165" s="312"/>
      <c r="D165" s="312"/>
      <c r="E165" s="241"/>
      <c r="F165" s="242"/>
      <c r="G165" s="242"/>
      <c r="H165" s="242"/>
      <c r="I165" s="242"/>
      <c r="J165" s="242"/>
      <c r="K165" s="312"/>
      <c r="L165" s="312"/>
      <c r="M165" s="312"/>
      <c r="N165" s="312"/>
      <c r="O165" s="312"/>
      <c r="P165" s="312"/>
      <c r="Q165" s="312"/>
      <c r="R165" s="312"/>
      <c r="S165" s="312"/>
      <c r="T165" s="312"/>
      <c r="U165" s="312"/>
      <c r="V165" s="312"/>
      <c r="W165" s="312"/>
      <c r="X165" s="312"/>
      <c r="Y165" s="312"/>
      <c r="Z165" s="312"/>
      <c r="AA165" s="312"/>
      <c r="AB165" s="312"/>
      <c r="AC165" s="312"/>
      <c r="AD165" s="312"/>
      <c r="AE165" s="312"/>
      <c r="AF165" s="312"/>
      <c r="AG165" s="312"/>
      <c r="AH165" s="354"/>
      <c r="AI165" s="354"/>
      <c r="AJ165" s="354"/>
      <c r="AK165" s="354"/>
      <c r="AL165" s="354"/>
      <c r="AM165" s="354"/>
      <c r="AN165" s="354"/>
    </row>
    <row r="166" spans="1:40" ht="15" customHeight="1">
      <c r="A166" s="312"/>
      <c r="B166" s="312"/>
      <c r="C166" s="312"/>
      <c r="D166" s="312"/>
      <c r="E166" s="241"/>
      <c r="F166" s="242"/>
      <c r="G166" s="242"/>
      <c r="H166" s="242"/>
      <c r="I166" s="242"/>
      <c r="J166" s="242"/>
      <c r="K166" s="312"/>
      <c r="L166" s="312"/>
      <c r="M166" s="312"/>
      <c r="N166" s="312"/>
      <c r="O166" s="312"/>
      <c r="P166" s="312"/>
      <c r="Q166" s="312"/>
      <c r="R166" s="312"/>
      <c r="S166" s="312"/>
      <c r="T166" s="312"/>
      <c r="U166" s="312"/>
      <c r="V166" s="312"/>
      <c r="W166" s="312"/>
      <c r="X166" s="312"/>
      <c r="Y166" s="312"/>
      <c r="Z166" s="312"/>
      <c r="AA166" s="312"/>
      <c r="AB166" s="312"/>
      <c r="AC166" s="312"/>
      <c r="AD166" s="312"/>
      <c r="AE166" s="312"/>
      <c r="AF166" s="312"/>
      <c r="AG166" s="312"/>
      <c r="AH166" s="354"/>
      <c r="AI166" s="354"/>
      <c r="AJ166" s="354"/>
      <c r="AK166" s="354"/>
      <c r="AL166" s="354"/>
      <c r="AM166" s="354"/>
      <c r="AN166" s="354"/>
    </row>
    <row r="167" spans="1:40" ht="15" customHeight="1">
      <c r="A167" s="312"/>
      <c r="B167" s="312"/>
      <c r="C167" s="312"/>
      <c r="D167" s="312"/>
      <c r="E167" s="241"/>
      <c r="F167" s="242"/>
      <c r="G167" s="242"/>
      <c r="H167" s="242"/>
      <c r="I167" s="242"/>
      <c r="J167" s="242"/>
      <c r="K167" s="312"/>
      <c r="L167" s="312"/>
      <c r="M167" s="312"/>
      <c r="N167" s="312"/>
      <c r="O167" s="312"/>
      <c r="P167" s="312"/>
      <c r="Q167" s="312"/>
      <c r="R167" s="312"/>
      <c r="S167" s="312"/>
      <c r="T167" s="312"/>
      <c r="U167" s="312"/>
      <c r="V167" s="312"/>
      <c r="W167" s="312"/>
      <c r="X167" s="312"/>
      <c r="Y167" s="312"/>
      <c r="Z167" s="312"/>
      <c r="AA167" s="312"/>
      <c r="AB167" s="312"/>
      <c r="AC167" s="312"/>
      <c r="AD167" s="312"/>
      <c r="AE167" s="312"/>
      <c r="AF167" s="312"/>
      <c r="AG167" s="312"/>
      <c r="AH167" s="354"/>
      <c r="AI167" s="354"/>
      <c r="AJ167" s="354"/>
      <c r="AK167" s="354"/>
      <c r="AL167" s="354"/>
      <c r="AM167" s="354"/>
      <c r="AN167" s="354"/>
    </row>
    <row r="168" spans="1:40" ht="15" customHeight="1">
      <c r="A168" s="312"/>
      <c r="B168" s="312"/>
      <c r="C168" s="312"/>
      <c r="D168" s="312"/>
      <c r="E168" s="241"/>
      <c r="F168" s="242"/>
      <c r="G168" s="242"/>
      <c r="H168" s="242"/>
      <c r="I168" s="242"/>
      <c r="J168" s="242"/>
      <c r="K168" s="312"/>
      <c r="L168" s="312"/>
      <c r="M168" s="312"/>
      <c r="N168" s="312"/>
      <c r="O168" s="312"/>
      <c r="P168" s="312"/>
      <c r="Q168" s="312"/>
      <c r="R168" s="312"/>
      <c r="S168" s="312"/>
      <c r="T168" s="312"/>
      <c r="U168" s="312"/>
      <c r="V168" s="312"/>
      <c r="W168" s="312"/>
      <c r="X168" s="312"/>
      <c r="Y168" s="312"/>
      <c r="Z168" s="312"/>
      <c r="AA168" s="312"/>
      <c r="AB168" s="312"/>
      <c r="AC168" s="312"/>
      <c r="AD168" s="312"/>
      <c r="AE168" s="312"/>
      <c r="AF168" s="312"/>
      <c r="AG168" s="312"/>
      <c r="AH168" s="354"/>
      <c r="AI168" s="354"/>
      <c r="AJ168" s="354"/>
      <c r="AK168" s="354"/>
      <c r="AL168" s="354"/>
      <c r="AM168" s="354"/>
      <c r="AN168" s="354"/>
    </row>
    <row r="169" spans="1:40" ht="15" customHeight="1">
      <c r="A169" s="312"/>
      <c r="B169" s="312"/>
      <c r="C169" s="312"/>
      <c r="D169" s="312"/>
      <c r="E169" s="241"/>
      <c r="F169" s="242"/>
      <c r="G169" s="242"/>
      <c r="H169" s="242"/>
      <c r="I169" s="242"/>
      <c r="J169" s="242"/>
      <c r="K169" s="312"/>
      <c r="L169" s="312"/>
      <c r="M169" s="312"/>
      <c r="N169" s="312"/>
      <c r="O169" s="312"/>
      <c r="P169" s="312"/>
      <c r="Q169" s="312"/>
      <c r="R169" s="312"/>
      <c r="S169" s="312"/>
      <c r="T169" s="312"/>
      <c r="U169" s="312"/>
      <c r="V169" s="312"/>
      <c r="W169" s="312"/>
      <c r="X169" s="312"/>
      <c r="Y169" s="312"/>
      <c r="Z169" s="312"/>
      <c r="AA169" s="312"/>
      <c r="AB169" s="312"/>
      <c r="AC169" s="312"/>
      <c r="AD169" s="312"/>
      <c r="AE169" s="312"/>
      <c r="AF169" s="312"/>
      <c r="AG169" s="312"/>
      <c r="AH169" s="354"/>
      <c r="AI169" s="354"/>
      <c r="AJ169" s="354"/>
      <c r="AK169" s="354"/>
      <c r="AL169" s="354"/>
      <c r="AM169" s="354"/>
      <c r="AN169" s="354"/>
    </row>
    <row r="170" spans="1:40" ht="15" customHeight="1">
      <c r="A170" s="312"/>
      <c r="B170" s="312"/>
      <c r="C170" s="312"/>
      <c r="D170" s="312"/>
      <c r="E170" s="241"/>
      <c r="F170" s="242"/>
      <c r="G170" s="242"/>
      <c r="H170" s="242"/>
      <c r="I170" s="242"/>
      <c r="J170" s="242"/>
      <c r="K170" s="312"/>
      <c r="L170" s="312"/>
      <c r="M170" s="312"/>
      <c r="N170" s="312"/>
      <c r="O170" s="312"/>
      <c r="P170" s="312"/>
      <c r="Q170" s="312"/>
      <c r="R170" s="312"/>
      <c r="S170" s="312"/>
      <c r="T170" s="312"/>
      <c r="U170" s="312"/>
      <c r="V170" s="312"/>
      <c r="W170" s="312"/>
      <c r="X170" s="312"/>
      <c r="Y170" s="312"/>
      <c r="Z170" s="312"/>
      <c r="AA170" s="312"/>
      <c r="AB170" s="312"/>
      <c r="AC170" s="312"/>
      <c r="AD170" s="312"/>
      <c r="AE170" s="312"/>
      <c r="AF170" s="312"/>
      <c r="AG170" s="312"/>
      <c r="AH170" s="354"/>
      <c r="AI170" s="354"/>
      <c r="AJ170" s="354"/>
      <c r="AK170" s="354"/>
      <c r="AL170" s="354"/>
      <c r="AM170" s="354"/>
      <c r="AN170" s="354"/>
    </row>
    <row r="171" spans="1:40" ht="15" customHeight="1">
      <c r="A171" s="312"/>
      <c r="B171" s="312"/>
      <c r="C171" s="312"/>
      <c r="D171" s="312"/>
      <c r="E171" s="241"/>
      <c r="F171" s="242"/>
      <c r="G171" s="242"/>
      <c r="H171" s="242"/>
      <c r="I171" s="242"/>
      <c r="J171" s="242"/>
      <c r="K171" s="312"/>
      <c r="L171" s="312"/>
      <c r="M171" s="312"/>
      <c r="N171" s="312"/>
      <c r="O171" s="312"/>
      <c r="P171" s="312"/>
      <c r="Q171" s="312"/>
      <c r="R171" s="312"/>
      <c r="S171" s="312"/>
      <c r="T171" s="312"/>
      <c r="U171" s="312"/>
      <c r="V171" s="312"/>
      <c r="W171" s="312"/>
      <c r="X171" s="312"/>
      <c r="Y171" s="312"/>
      <c r="Z171" s="312"/>
      <c r="AA171" s="312"/>
      <c r="AB171" s="312"/>
      <c r="AC171" s="312"/>
      <c r="AD171" s="312"/>
      <c r="AE171" s="312"/>
      <c r="AF171" s="312"/>
      <c r="AG171" s="312"/>
      <c r="AH171" s="354"/>
      <c r="AI171" s="354"/>
      <c r="AJ171" s="354"/>
      <c r="AK171" s="354"/>
      <c r="AL171" s="354"/>
      <c r="AM171" s="354"/>
      <c r="AN171" s="354"/>
    </row>
    <row r="172" spans="1:40" ht="15" customHeight="1">
      <c r="A172" s="312"/>
      <c r="B172" s="312"/>
      <c r="C172" s="312"/>
      <c r="D172" s="312"/>
      <c r="E172" s="241"/>
      <c r="F172" s="242"/>
      <c r="G172" s="242"/>
      <c r="H172" s="242"/>
      <c r="I172" s="242"/>
      <c r="J172" s="242"/>
      <c r="K172" s="312"/>
      <c r="L172" s="312"/>
      <c r="M172" s="312"/>
      <c r="N172" s="312"/>
      <c r="O172" s="312"/>
      <c r="P172" s="312"/>
      <c r="Q172" s="312"/>
      <c r="R172" s="312"/>
      <c r="S172" s="312"/>
      <c r="T172" s="312"/>
      <c r="U172" s="312"/>
      <c r="V172" s="312"/>
      <c r="W172" s="312"/>
      <c r="X172" s="312"/>
      <c r="Y172" s="312"/>
      <c r="Z172" s="312"/>
      <c r="AA172" s="312"/>
      <c r="AB172" s="312"/>
      <c r="AC172" s="312"/>
      <c r="AD172" s="312"/>
      <c r="AE172" s="312"/>
      <c r="AF172" s="312"/>
      <c r="AG172" s="312"/>
      <c r="AH172" s="354"/>
      <c r="AI172" s="354"/>
      <c r="AJ172" s="354"/>
      <c r="AK172" s="354"/>
      <c r="AL172" s="354"/>
      <c r="AM172" s="354"/>
      <c r="AN172" s="354"/>
    </row>
    <row r="173" spans="1:40" ht="15" customHeight="1">
      <c r="A173" s="312"/>
      <c r="B173" s="312"/>
      <c r="C173" s="312"/>
      <c r="D173" s="312"/>
      <c r="E173" s="241"/>
      <c r="F173" s="242"/>
      <c r="G173" s="242"/>
      <c r="H173" s="242"/>
      <c r="I173" s="242"/>
      <c r="J173" s="242"/>
      <c r="K173" s="312"/>
      <c r="L173" s="312"/>
      <c r="M173" s="312"/>
      <c r="N173" s="312"/>
      <c r="O173" s="312"/>
      <c r="P173" s="312"/>
      <c r="Q173" s="312"/>
      <c r="R173" s="312"/>
      <c r="S173" s="312"/>
      <c r="T173" s="312"/>
      <c r="U173" s="312"/>
      <c r="V173" s="312"/>
      <c r="W173" s="312"/>
      <c r="X173" s="312"/>
      <c r="Y173" s="312"/>
      <c r="Z173" s="312"/>
      <c r="AA173" s="312"/>
      <c r="AB173" s="312"/>
      <c r="AC173" s="312"/>
      <c r="AD173" s="312"/>
      <c r="AE173" s="312"/>
      <c r="AF173" s="312"/>
      <c r="AG173" s="312"/>
      <c r="AH173" s="354"/>
      <c r="AI173" s="354"/>
      <c r="AJ173" s="354"/>
      <c r="AK173" s="354"/>
      <c r="AL173" s="354"/>
      <c r="AM173" s="354"/>
      <c r="AN173" s="354"/>
    </row>
    <row r="174" spans="1:40" ht="15" customHeight="1">
      <c r="A174" s="312"/>
      <c r="B174" s="312"/>
      <c r="C174" s="312"/>
      <c r="D174" s="312"/>
      <c r="E174" s="241"/>
      <c r="F174" s="242"/>
      <c r="G174" s="242"/>
      <c r="H174" s="242"/>
      <c r="I174" s="242"/>
      <c r="J174" s="242"/>
      <c r="K174" s="312"/>
      <c r="L174" s="312"/>
      <c r="M174" s="312"/>
      <c r="N174" s="312"/>
      <c r="O174" s="312"/>
      <c r="P174" s="312"/>
      <c r="Q174" s="312"/>
      <c r="R174" s="312"/>
      <c r="S174" s="312"/>
      <c r="T174" s="312"/>
      <c r="U174" s="312"/>
      <c r="V174" s="312"/>
      <c r="W174" s="312"/>
      <c r="X174" s="312"/>
      <c r="Y174" s="312"/>
      <c r="Z174" s="312"/>
      <c r="AA174" s="312"/>
      <c r="AB174" s="312"/>
      <c r="AC174" s="312"/>
      <c r="AD174" s="312"/>
      <c r="AE174" s="312"/>
      <c r="AF174" s="312"/>
      <c r="AG174" s="312"/>
      <c r="AH174" s="354"/>
      <c r="AI174" s="354"/>
      <c r="AJ174" s="354"/>
      <c r="AK174" s="354"/>
      <c r="AL174" s="354"/>
      <c r="AM174" s="354"/>
      <c r="AN174" s="354"/>
    </row>
    <row r="175" spans="1:40" ht="15" customHeight="1">
      <c r="A175" s="312"/>
      <c r="B175" s="312"/>
      <c r="C175" s="312"/>
      <c r="D175" s="312"/>
      <c r="E175" s="241"/>
      <c r="F175" s="242"/>
      <c r="G175" s="242"/>
      <c r="H175" s="242"/>
      <c r="I175" s="242"/>
      <c r="J175" s="242"/>
      <c r="K175" s="312"/>
      <c r="L175" s="312"/>
      <c r="M175" s="312"/>
      <c r="N175" s="312"/>
      <c r="O175" s="312"/>
      <c r="P175" s="312"/>
      <c r="Q175" s="312"/>
      <c r="R175" s="312"/>
      <c r="S175" s="312"/>
      <c r="T175" s="312"/>
      <c r="U175" s="312"/>
      <c r="V175" s="312"/>
      <c r="W175" s="312"/>
      <c r="X175" s="312"/>
      <c r="Y175" s="312"/>
      <c r="Z175" s="312"/>
      <c r="AA175" s="312"/>
      <c r="AB175" s="312"/>
      <c r="AC175" s="312"/>
      <c r="AD175" s="312"/>
      <c r="AE175" s="312"/>
      <c r="AF175" s="312"/>
      <c r="AG175" s="312"/>
      <c r="AH175" s="354"/>
      <c r="AI175" s="354"/>
      <c r="AJ175" s="354"/>
      <c r="AK175" s="354"/>
      <c r="AL175" s="354"/>
      <c r="AM175" s="354"/>
      <c r="AN175" s="354"/>
    </row>
    <row r="176" spans="1:40" ht="15" customHeight="1">
      <c r="A176" s="312"/>
      <c r="B176" s="312"/>
      <c r="C176" s="312"/>
      <c r="D176" s="312"/>
      <c r="E176" s="241"/>
      <c r="F176" s="242"/>
      <c r="G176" s="242"/>
      <c r="H176" s="242"/>
      <c r="I176" s="242"/>
      <c r="J176" s="242"/>
      <c r="K176" s="312"/>
      <c r="L176" s="312"/>
      <c r="M176" s="312"/>
      <c r="N176" s="312"/>
      <c r="O176" s="312"/>
      <c r="P176" s="312"/>
      <c r="Q176" s="312"/>
      <c r="R176" s="312"/>
      <c r="S176" s="312"/>
      <c r="T176" s="312"/>
      <c r="U176" s="312"/>
      <c r="V176" s="312"/>
      <c r="W176" s="312"/>
      <c r="X176" s="312"/>
      <c r="Y176" s="312"/>
      <c r="Z176" s="312"/>
      <c r="AA176" s="312"/>
      <c r="AB176" s="312"/>
      <c r="AC176" s="312"/>
      <c r="AD176" s="312"/>
      <c r="AE176" s="312"/>
      <c r="AF176" s="312"/>
      <c r="AG176" s="312"/>
      <c r="AH176" s="354"/>
      <c r="AI176" s="354"/>
      <c r="AJ176" s="354"/>
      <c r="AK176" s="354"/>
      <c r="AL176" s="354"/>
      <c r="AM176" s="354"/>
      <c r="AN176" s="354"/>
    </row>
    <row r="177" spans="1:40" ht="15" customHeight="1">
      <c r="A177" s="312"/>
      <c r="B177" s="312"/>
      <c r="C177" s="312"/>
      <c r="D177" s="312"/>
      <c r="E177" s="241"/>
      <c r="F177" s="242"/>
      <c r="G177" s="242"/>
      <c r="H177" s="242"/>
      <c r="I177" s="242"/>
      <c r="J177" s="242"/>
      <c r="K177" s="312"/>
      <c r="L177" s="312"/>
      <c r="M177" s="312"/>
      <c r="N177" s="312"/>
      <c r="O177" s="312"/>
      <c r="P177" s="312"/>
      <c r="Q177" s="312"/>
      <c r="R177" s="312"/>
      <c r="S177" s="312"/>
      <c r="T177" s="312"/>
      <c r="U177" s="312"/>
      <c r="V177" s="312"/>
      <c r="W177" s="312"/>
      <c r="X177" s="312"/>
      <c r="Y177" s="312"/>
      <c r="Z177" s="312"/>
      <c r="AA177" s="312"/>
      <c r="AB177" s="312"/>
      <c r="AC177" s="312"/>
      <c r="AD177" s="312"/>
      <c r="AE177" s="312"/>
      <c r="AF177" s="312"/>
      <c r="AG177" s="312"/>
      <c r="AH177" s="354"/>
      <c r="AI177" s="354"/>
      <c r="AJ177" s="354"/>
      <c r="AK177" s="354"/>
      <c r="AL177" s="354"/>
      <c r="AM177" s="354"/>
      <c r="AN177" s="354"/>
    </row>
    <row r="178" spans="1:40" ht="15" customHeight="1">
      <c r="A178" s="312"/>
      <c r="B178" s="312"/>
      <c r="C178" s="312"/>
      <c r="D178" s="312"/>
      <c r="E178" s="241"/>
      <c r="F178" s="242"/>
      <c r="G178" s="242"/>
      <c r="H178" s="242"/>
      <c r="I178" s="242"/>
      <c r="J178" s="242"/>
      <c r="K178" s="312"/>
      <c r="L178" s="312"/>
      <c r="M178" s="312"/>
      <c r="N178" s="312"/>
      <c r="O178" s="312"/>
      <c r="P178" s="312"/>
      <c r="Q178" s="312"/>
      <c r="R178" s="312"/>
      <c r="S178" s="312"/>
      <c r="T178" s="312"/>
      <c r="U178" s="312"/>
      <c r="V178" s="312"/>
      <c r="W178" s="312"/>
      <c r="X178" s="312"/>
      <c r="Y178" s="312"/>
      <c r="Z178" s="312"/>
      <c r="AA178" s="312"/>
      <c r="AB178" s="312"/>
      <c r="AC178" s="312"/>
      <c r="AD178" s="312"/>
      <c r="AE178" s="312"/>
      <c r="AF178" s="312"/>
      <c r="AG178" s="312"/>
      <c r="AH178" s="354"/>
      <c r="AI178" s="354"/>
      <c r="AJ178" s="354"/>
      <c r="AK178" s="354"/>
      <c r="AL178" s="354"/>
      <c r="AM178" s="354"/>
      <c r="AN178" s="354"/>
    </row>
    <row r="179" spans="1:40" ht="15" customHeight="1">
      <c r="A179" s="312"/>
      <c r="B179" s="312"/>
      <c r="C179" s="312"/>
      <c r="D179" s="312"/>
      <c r="E179" s="241"/>
      <c r="F179" s="242"/>
      <c r="G179" s="242"/>
      <c r="H179" s="242"/>
      <c r="I179" s="242"/>
      <c r="J179" s="242"/>
      <c r="K179" s="312"/>
      <c r="L179" s="312"/>
      <c r="M179" s="312"/>
      <c r="N179" s="312"/>
      <c r="O179" s="312"/>
      <c r="P179" s="312"/>
      <c r="Q179" s="312"/>
      <c r="R179" s="312"/>
      <c r="S179" s="312"/>
      <c r="T179" s="312"/>
      <c r="U179" s="312"/>
      <c r="V179" s="312"/>
      <c r="W179" s="312"/>
      <c r="X179" s="312"/>
      <c r="Y179" s="312"/>
      <c r="Z179" s="312"/>
      <c r="AA179" s="312"/>
      <c r="AB179" s="312"/>
      <c r="AC179" s="312"/>
      <c r="AD179" s="312"/>
      <c r="AE179" s="312"/>
      <c r="AF179" s="312"/>
      <c r="AG179" s="312"/>
      <c r="AH179" s="354"/>
      <c r="AI179" s="354"/>
      <c r="AJ179" s="354"/>
      <c r="AK179" s="354"/>
      <c r="AL179" s="354"/>
      <c r="AM179" s="354"/>
      <c r="AN179" s="354"/>
    </row>
    <row r="180" spans="1:40" ht="15" customHeight="1">
      <c r="A180" s="312"/>
      <c r="B180" s="312"/>
      <c r="C180" s="312"/>
      <c r="D180" s="312"/>
      <c r="E180" s="241"/>
      <c r="F180" s="242"/>
      <c r="G180" s="242"/>
      <c r="H180" s="242"/>
      <c r="I180" s="242"/>
      <c r="J180" s="242"/>
      <c r="K180" s="312"/>
      <c r="L180" s="312"/>
      <c r="M180" s="312"/>
      <c r="N180" s="312"/>
      <c r="O180" s="312"/>
      <c r="P180" s="312"/>
      <c r="Q180" s="312"/>
      <c r="R180" s="312"/>
      <c r="S180" s="312"/>
      <c r="T180" s="312"/>
      <c r="U180" s="312"/>
      <c r="V180" s="312"/>
      <c r="W180" s="312"/>
      <c r="X180" s="312"/>
      <c r="Y180" s="312"/>
      <c r="Z180" s="312"/>
      <c r="AA180" s="312"/>
      <c r="AB180" s="312"/>
      <c r="AC180" s="312"/>
      <c r="AD180" s="312"/>
      <c r="AE180" s="312"/>
      <c r="AF180" s="312"/>
      <c r="AG180" s="312"/>
      <c r="AH180" s="354"/>
      <c r="AI180" s="354"/>
      <c r="AJ180" s="354"/>
      <c r="AK180" s="354"/>
      <c r="AL180" s="354"/>
      <c r="AM180" s="354"/>
      <c r="AN180" s="354"/>
    </row>
    <row r="181" spans="1:40" ht="15" customHeight="1">
      <c r="A181" s="312"/>
      <c r="B181" s="312"/>
      <c r="C181" s="312"/>
      <c r="D181" s="312"/>
      <c r="E181" s="241"/>
      <c r="F181" s="242"/>
      <c r="G181" s="242"/>
      <c r="H181" s="242"/>
      <c r="I181" s="242"/>
      <c r="J181" s="242"/>
      <c r="K181" s="312"/>
      <c r="L181" s="312"/>
      <c r="M181" s="312"/>
      <c r="N181" s="312"/>
      <c r="O181" s="312"/>
      <c r="P181" s="312"/>
      <c r="Q181" s="312"/>
      <c r="R181" s="312"/>
      <c r="S181" s="312"/>
      <c r="T181" s="312"/>
      <c r="U181" s="312"/>
      <c r="V181" s="312"/>
      <c r="W181" s="312"/>
      <c r="X181" s="312"/>
      <c r="Y181" s="312"/>
      <c r="Z181" s="312"/>
      <c r="AA181" s="312"/>
      <c r="AB181" s="312"/>
      <c r="AC181" s="312"/>
      <c r="AD181" s="312"/>
      <c r="AE181" s="312"/>
      <c r="AF181" s="312"/>
      <c r="AG181" s="312"/>
      <c r="AH181" s="354"/>
      <c r="AI181" s="354"/>
      <c r="AJ181" s="354"/>
      <c r="AK181" s="354"/>
      <c r="AL181" s="354"/>
      <c r="AM181" s="354"/>
      <c r="AN181" s="354"/>
    </row>
    <row r="182" spans="1:40" ht="15" customHeight="1">
      <c r="A182" s="312"/>
      <c r="B182" s="312"/>
      <c r="C182" s="312"/>
      <c r="D182" s="312"/>
      <c r="E182" s="241"/>
      <c r="F182" s="242"/>
      <c r="G182" s="242"/>
      <c r="H182" s="242"/>
      <c r="I182" s="242"/>
      <c r="J182" s="242"/>
      <c r="K182" s="312"/>
      <c r="L182" s="312"/>
      <c r="M182" s="312"/>
      <c r="N182" s="312"/>
      <c r="O182" s="312"/>
      <c r="P182" s="312"/>
      <c r="Q182" s="312"/>
      <c r="R182" s="312"/>
      <c r="S182" s="312"/>
      <c r="T182" s="312"/>
      <c r="U182" s="312"/>
      <c r="V182" s="312"/>
      <c r="W182" s="312"/>
      <c r="X182" s="312"/>
      <c r="Y182" s="312"/>
      <c r="Z182" s="312"/>
      <c r="AA182" s="312"/>
      <c r="AB182" s="312"/>
      <c r="AC182" s="312"/>
      <c r="AD182" s="312"/>
      <c r="AE182" s="312"/>
      <c r="AF182" s="312"/>
      <c r="AG182" s="312"/>
      <c r="AH182" s="354"/>
      <c r="AI182" s="354"/>
      <c r="AJ182" s="354"/>
      <c r="AK182" s="354"/>
      <c r="AL182" s="354"/>
      <c r="AM182" s="354"/>
      <c r="AN182" s="354"/>
    </row>
    <row r="183" spans="1:40" ht="15" customHeight="1">
      <c r="A183" s="312"/>
      <c r="B183" s="312"/>
      <c r="C183" s="312"/>
      <c r="D183" s="312"/>
      <c r="E183" s="241"/>
      <c r="F183" s="242"/>
      <c r="G183" s="242"/>
      <c r="H183" s="242"/>
      <c r="I183" s="242"/>
      <c r="J183" s="242"/>
      <c r="K183" s="312"/>
      <c r="L183" s="312"/>
      <c r="M183" s="312"/>
      <c r="N183" s="312"/>
      <c r="O183" s="312"/>
      <c r="P183" s="312"/>
      <c r="Q183" s="312"/>
      <c r="R183" s="312"/>
      <c r="S183" s="312"/>
      <c r="T183" s="312"/>
      <c r="U183" s="312"/>
      <c r="V183" s="312"/>
      <c r="W183" s="312"/>
      <c r="X183" s="312"/>
      <c r="Y183" s="312"/>
      <c r="Z183" s="312"/>
      <c r="AA183" s="312"/>
      <c r="AB183" s="312"/>
      <c r="AC183" s="312"/>
      <c r="AD183" s="312"/>
      <c r="AE183" s="312"/>
      <c r="AF183" s="312"/>
      <c r="AG183" s="312"/>
      <c r="AH183" s="354"/>
      <c r="AI183" s="354"/>
      <c r="AJ183" s="354"/>
      <c r="AK183" s="354"/>
      <c r="AL183" s="354"/>
      <c r="AM183" s="354"/>
      <c r="AN183" s="354"/>
    </row>
    <row r="184" spans="1:40" ht="15" customHeight="1">
      <c r="A184" s="312"/>
      <c r="B184" s="312"/>
      <c r="C184" s="312"/>
      <c r="D184" s="312"/>
      <c r="E184" s="241"/>
      <c r="F184" s="242"/>
      <c r="G184" s="242"/>
      <c r="H184" s="242"/>
      <c r="I184" s="242"/>
      <c r="J184" s="242"/>
      <c r="K184" s="312"/>
      <c r="L184" s="312"/>
      <c r="M184" s="312"/>
      <c r="N184" s="312"/>
      <c r="O184" s="312"/>
      <c r="P184" s="312"/>
      <c r="Q184" s="312"/>
      <c r="R184" s="312"/>
      <c r="S184" s="312"/>
      <c r="T184" s="312"/>
      <c r="U184" s="312"/>
      <c r="V184" s="312"/>
      <c r="W184" s="312"/>
      <c r="X184" s="312"/>
      <c r="Y184" s="312"/>
      <c r="Z184" s="312"/>
      <c r="AA184" s="312"/>
      <c r="AB184" s="312"/>
      <c r="AC184" s="312"/>
      <c r="AD184" s="312"/>
      <c r="AE184" s="312"/>
      <c r="AF184" s="312"/>
      <c r="AG184" s="312"/>
      <c r="AH184" s="354"/>
      <c r="AI184" s="354"/>
      <c r="AJ184" s="354"/>
      <c r="AK184" s="354"/>
      <c r="AL184" s="354"/>
      <c r="AM184" s="354"/>
      <c r="AN184" s="354"/>
    </row>
    <row r="185" spans="1:40" ht="15" customHeight="1">
      <c r="A185" s="312"/>
      <c r="B185" s="312"/>
      <c r="C185" s="312"/>
      <c r="D185" s="312"/>
      <c r="E185" s="241"/>
      <c r="F185" s="242"/>
      <c r="G185" s="242"/>
      <c r="H185" s="242"/>
      <c r="I185" s="242"/>
      <c r="J185" s="242"/>
      <c r="K185" s="312"/>
      <c r="L185" s="312"/>
      <c r="M185" s="312"/>
      <c r="N185" s="312"/>
      <c r="O185" s="312"/>
      <c r="P185" s="312"/>
      <c r="Q185" s="312"/>
      <c r="R185" s="312"/>
      <c r="S185" s="312"/>
      <c r="T185" s="312"/>
      <c r="U185" s="312"/>
      <c r="V185" s="312"/>
      <c r="W185" s="312"/>
      <c r="X185" s="312"/>
      <c r="Y185" s="312"/>
      <c r="Z185" s="312"/>
      <c r="AA185" s="312"/>
      <c r="AB185" s="312"/>
      <c r="AC185" s="312"/>
      <c r="AD185" s="312"/>
      <c r="AE185" s="312"/>
      <c r="AF185" s="312"/>
      <c r="AG185" s="312"/>
      <c r="AH185" s="354"/>
      <c r="AI185" s="354"/>
      <c r="AJ185" s="354"/>
      <c r="AK185" s="354"/>
      <c r="AL185" s="354"/>
      <c r="AM185" s="354"/>
      <c r="AN185" s="354"/>
    </row>
    <row r="186" spans="1:40" ht="15" customHeight="1">
      <c r="A186" s="312"/>
      <c r="B186" s="312"/>
      <c r="C186" s="312"/>
      <c r="D186" s="312"/>
      <c r="E186" s="241"/>
      <c r="F186" s="242"/>
      <c r="G186" s="242"/>
      <c r="H186" s="242"/>
      <c r="I186" s="242"/>
      <c r="J186" s="242"/>
      <c r="K186" s="312"/>
      <c r="L186" s="312"/>
      <c r="M186" s="312"/>
      <c r="N186" s="312"/>
      <c r="O186" s="312"/>
      <c r="P186" s="312"/>
      <c r="Q186" s="312"/>
      <c r="R186" s="312"/>
      <c r="S186" s="312"/>
      <c r="T186" s="312"/>
      <c r="U186" s="312"/>
      <c r="V186" s="312"/>
      <c r="W186" s="312"/>
      <c r="X186" s="312"/>
      <c r="Y186" s="312"/>
      <c r="Z186" s="312"/>
      <c r="AA186" s="312"/>
      <c r="AB186" s="312"/>
      <c r="AC186" s="312"/>
      <c r="AD186" s="312"/>
      <c r="AE186" s="312"/>
      <c r="AF186" s="312"/>
      <c r="AG186" s="312"/>
      <c r="AH186" s="354"/>
      <c r="AI186" s="354"/>
      <c r="AJ186" s="354"/>
      <c r="AK186" s="354"/>
      <c r="AL186" s="354"/>
      <c r="AM186" s="354"/>
      <c r="AN186" s="354"/>
    </row>
    <row r="187" spans="1:40" ht="15" customHeight="1">
      <c r="A187" s="312"/>
      <c r="B187" s="312"/>
      <c r="C187" s="312"/>
      <c r="D187" s="312"/>
      <c r="E187" s="241"/>
      <c r="F187" s="242"/>
      <c r="G187" s="242"/>
      <c r="H187" s="242"/>
      <c r="I187" s="242"/>
      <c r="J187" s="242"/>
      <c r="K187" s="312"/>
      <c r="L187" s="312"/>
      <c r="M187" s="312"/>
      <c r="N187" s="312"/>
      <c r="O187" s="312"/>
      <c r="P187" s="312"/>
      <c r="Q187" s="312"/>
      <c r="R187" s="312"/>
      <c r="S187" s="312"/>
      <c r="T187" s="312"/>
      <c r="U187" s="312"/>
      <c r="V187" s="312"/>
      <c r="W187" s="312"/>
      <c r="X187" s="312"/>
      <c r="Y187" s="312"/>
      <c r="Z187" s="312"/>
      <c r="AA187" s="312"/>
      <c r="AB187" s="312"/>
      <c r="AC187" s="312"/>
      <c r="AD187" s="312"/>
      <c r="AE187" s="312"/>
      <c r="AF187" s="312"/>
      <c r="AG187" s="312"/>
      <c r="AH187" s="354"/>
      <c r="AI187" s="354"/>
      <c r="AJ187" s="354"/>
      <c r="AK187" s="354"/>
      <c r="AL187" s="354"/>
      <c r="AM187" s="354"/>
      <c r="AN187" s="354"/>
    </row>
    <row r="188" spans="1:40" ht="15" customHeight="1">
      <c r="A188" s="312"/>
      <c r="B188" s="312"/>
      <c r="C188" s="312"/>
      <c r="D188" s="312"/>
      <c r="E188" s="241"/>
      <c r="F188" s="242"/>
      <c r="G188" s="242"/>
      <c r="H188" s="242"/>
      <c r="I188" s="242"/>
      <c r="J188" s="242"/>
      <c r="K188" s="312"/>
      <c r="L188" s="312"/>
      <c r="M188" s="312"/>
      <c r="N188" s="312"/>
      <c r="O188" s="312"/>
      <c r="P188" s="312"/>
      <c r="Q188" s="312"/>
      <c r="R188" s="312"/>
      <c r="S188" s="312"/>
      <c r="T188" s="312"/>
      <c r="U188" s="312"/>
      <c r="V188" s="312"/>
      <c r="W188" s="312"/>
      <c r="X188" s="312"/>
      <c r="Y188" s="312"/>
      <c r="Z188" s="312"/>
      <c r="AA188" s="312"/>
      <c r="AB188" s="312"/>
      <c r="AC188" s="312"/>
      <c r="AD188" s="312"/>
      <c r="AE188" s="312"/>
      <c r="AF188" s="312"/>
      <c r="AG188" s="312"/>
      <c r="AH188" s="354"/>
      <c r="AI188" s="354"/>
      <c r="AJ188" s="354"/>
      <c r="AK188" s="354"/>
      <c r="AL188" s="354"/>
      <c r="AM188" s="354"/>
      <c r="AN188" s="354"/>
    </row>
    <row r="189" spans="1:40" ht="15" customHeight="1">
      <c r="A189" s="312"/>
      <c r="B189" s="312"/>
      <c r="C189" s="312"/>
      <c r="D189" s="312"/>
      <c r="E189" s="241"/>
      <c r="F189" s="242"/>
      <c r="G189" s="242"/>
      <c r="H189" s="242"/>
      <c r="I189" s="242"/>
      <c r="J189" s="242"/>
      <c r="K189" s="312"/>
      <c r="L189" s="312"/>
      <c r="M189" s="312"/>
      <c r="N189" s="312"/>
      <c r="O189" s="312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/>
      <c r="AD189" s="312"/>
      <c r="AE189" s="312"/>
      <c r="AF189" s="312"/>
      <c r="AG189" s="312"/>
      <c r="AH189" s="354"/>
      <c r="AI189" s="354"/>
      <c r="AJ189" s="354"/>
      <c r="AK189" s="354"/>
      <c r="AL189" s="354"/>
      <c r="AM189" s="354"/>
      <c r="AN189" s="354"/>
    </row>
    <row r="190" spans="1:40" ht="15" customHeight="1">
      <c r="A190" s="312"/>
      <c r="B190" s="312"/>
      <c r="C190" s="312"/>
      <c r="D190" s="312"/>
      <c r="E190" s="241"/>
      <c r="F190" s="242"/>
      <c r="G190" s="242"/>
      <c r="H190" s="242"/>
      <c r="I190" s="242"/>
      <c r="J190" s="242"/>
      <c r="K190" s="312"/>
      <c r="L190" s="312"/>
      <c r="M190" s="312"/>
      <c r="N190" s="312"/>
      <c r="O190" s="312"/>
      <c r="P190" s="312"/>
      <c r="Q190" s="312"/>
      <c r="R190" s="312"/>
      <c r="S190" s="312"/>
      <c r="T190" s="312"/>
      <c r="U190" s="312"/>
      <c r="V190" s="312"/>
      <c r="W190" s="312"/>
      <c r="X190" s="312"/>
      <c r="Y190" s="312"/>
      <c r="Z190" s="312"/>
      <c r="AA190" s="312"/>
      <c r="AB190" s="312"/>
      <c r="AC190" s="312"/>
      <c r="AD190" s="312"/>
      <c r="AE190" s="312"/>
      <c r="AF190" s="312"/>
      <c r="AG190" s="312"/>
      <c r="AH190" s="354"/>
      <c r="AI190" s="354"/>
      <c r="AJ190" s="354"/>
      <c r="AK190" s="354"/>
      <c r="AL190" s="354"/>
      <c r="AM190" s="354"/>
      <c r="AN190" s="354"/>
    </row>
    <row r="191" spans="1:40" ht="15" customHeight="1">
      <c r="A191" s="312"/>
      <c r="B191" s="312"/>
      <c r="C191" s="312"/>
      <c r="D191" s="312"/>
      <c r="E191" s="241"/>
      <c r="F191" s="242"/>
      <c r="G191" s="242"/>
      <c r="H191" s="242"/>
      <c r="I191" s="242"/>
      <c r="J191" s="242"/>
      <c r="K191" s="312"/>
      <c r="L191" s="312"/>
      <c r="M191" s="312"/>
      <c r="N191" s="312"/>
      <c r="O191" s="312"/>
      <c r="P191" s="312"/>
      <c r="Q191" s="312"/>
      <c r="R191" s="312"/>
      <c r="S191" s="312"/>
      <c r="T191" s="312"/>
      <c r="U191" s="312"/>
      <c r="V191" s="312"/>
      <c r="W191" s="312"/>
      <c r="X191" s="312"/>
      <c r="Y191" s="312"/>
      <c r="Z191" s="312"/>
      <c r="AA191" s="312"/>
      <c r="AB191" s="312"/>
      <c r="AC191" s="312"/>
      <c r="AD191" s="312"/>
      <c r="AE191" s="312"/>
      <c r="AF191" s="312"/>
      <c r="AG191" s="312"/>
      <c r="AH191" s="354"/>
      <c r="AI191" s="354"/>
      <c r="AJ191" s="354"/>
      <c r="AK191" s="354"/>
      <c r="AL191" s="354"/>
      <c r="AM191" s="354"/>
      <c r="AN191" s="354"/>
    </row>
    <row r="192" spans="1:40" ht="15" customHeight="1">
      <c r="A192" s="312"/>
      <c r="B192" s="312"/>
      <c r="C192" s="312"/>
      <c r="D192" s="312"/>
      <c r="E192" s="241"/>
      <c r="F192" s="242"/>
      <c r="G192" s="242"/>
      <c r="H192" s="242"/>
      <c r="I192" s="242"/>
      <c r="J192" s="242"/>
      <c r="K192" s="312"/>
      <c r="L192" s="312"/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2"/>
      <c r="X192" s="312"/>
      <c r="Y192" s="312"/>
      <c r="Z192" s="312"/>
      <c r="AA192" s="312"/>
      <c r="AB192" s="312"/>
      <c r="AC192" s="312"/>
      <c r="AD192" s="312"/>
      <c r="AE192" s="312"/>
      <c r="AF192" s="312"/>
      <c r="AG192" s="312"/>
      <c r="AH192" s="354"/>
      <c r="AI192" s="354"/>
      <c r="AJ192" s="354"/>
      <c r="AK192" s="354"/>
      <c r="AL192" s="354"/>
      <c r="AM192" s="354"/>
      <c r="AN192" s="354"/>
    </row>
    <row r="193" spans="1:40" ht="15" customHeight="1">
      <c r="A193" s="312"/>
      <c r="B193" s="312"/>
      <c r="C193" s="312"/>
      <c r="D193" s="312"/>
      <c r="E193" s="241"/>
      <c r="F193" s="242"/>
      <c r="G193" s="242"/>
      <c r="H193" s="242"/>
      <c r="I193" s="242"/>
      <c r="J193" s="242"/>
      <c r="K193" s="312"/>
      <c r="L193" s="312"/>
      <c r="M193" s="312"/>
      <c r="N193" s="312"/>
      <c r="O193" s="312"/>
      <c r="P193" s="312"/>
      <c r="Q193" s="312"/>
      <c r="R193" s="312"/>
      <c r="S193" s="312"/>
      <c r="T193" s="312"/>
      <c r="U193" s="312"/>
      <c r="V193" s="312"/>
      <c r="W193" s="312"/>
      <c r="X193" s="312"/>
      <c r="Y193" s="312"/>
      <c r="Z193" s="312"/>
      <c r="AA193" s="312"/>
      <c r="AB193" s="312"/>
      <c r="AC193" s="312"/>
      <c r="AD193" s="312"/>
      <c r="AE193" s="312"/>
      <c r="AF193" s="312"/>
      <c r="AG193" s="312"/>
      <c r="AH193" s="354"/>
      <c r="AI193" s="354"/>
      <c r="AJ193" s="354"/>
      <c r="AK193" s="354"/>
      <c r="AL193" s="354"/>
      <c r="AM193" s="354"/>
      <c r="AN193" s="354"/>
    </row>
    <row r="194" spans="1:40" ht="15" customHeight="1">
      <c r="A194" s="312"/>
      <c r="B194" s="312"/>
      <c r="C194" s="312"/>
      <c r="D194" s="312"/>
      <c r="E194" s="241"/>
      <c r="F194" s="242"/>
      <c r="G194" s="242"/>
      <c r="H194" s="242"/>
      <c r="I194" s="242"/>
      <c r="J194" s="242"/>
      <c r="K194" s="312"/>
      <c r="L194" s="312"/>
      <c r="M194" s="312"/>
      <c r="N194" s="312"/>
      <c r="O194" s="312"/>
      <c r="P194" s="312"/>
      <c r="Q194" s="312"/>
      <c r="R194" s="312"/>
      <c r="S194" s="312"/>
      <c r="T194" s="312"/>
      <c r="U194" s="312"/>
      <c r="V194" s="312"/>
      <c r="W194" s="312"/>
      <c r="X194" s="312"/>
      <c r="Y194" s="312"/>
      <c r="Z194" s="312"/>
      <c r="AA194" s="312"/>
      <c r="AB194" s="312"/>
      <c r="AC194" s="312"/>
      <c r="AD194" s="312"/>
      <c r="AE194" s="312"/>
      <c r="AF194" s="312"/>
      <c r="AG194" s="312"/>
      <c r="AH194" s="354"/>
      <c r="AI194" s="354"/>
      <c r="AJ194" s="354"/>
      <c r="AK194" s="354"/>
      <c r="AL194" s="354"/>
      <c r="AM194" s="354"/>
      <c r="AN194" s="354"/>
    </row>
    <row r="195" spans="1:40" ht="15" customHeight="1">
      <c r="A195" s="312"/>
      <c r="B195" s="312"/>
      <c r="C195" s="312"/>
      <c r="D195" s="312"/>
      <c r="E195" s="241"/>
      <c r="F195" s="242"/>
      <c r="G195" s="242"/>
      <c r="H195" s="242"/>
      <c r="I195" s="242"/>
      <c r="J195" s="242"/>
      <c r="K195" s="312"/>
      <c r="L195" s="312"/>
      <c r="M195" s="312"/>
      <c r="N195" s="312"/>
      <c r="O195" s="312"/>
      <c r="P195" s="312"/>
      <c r="Q195" s="312"/>
      <c r="R195" s="312"/>
      <c r="S195" s="312"/>
      <c r="T195" s="312"/>
      <c r="U195" s="312"/>
      <c r="V195" s="312"/>
      <c r="W195" s="312"/>
      <c r="X195" s="312"/>
      <c r="Y195" s="312"/>
      <c r="Z195" s="312"/>
      <c r="AA195" s="312"/>
      <c r="AB195" s="312"/>
      <c r="AC195" s="312"/>
      <c r="AD195" s="312"/>
      <c r="AE195" s="312"/>
      <c r="AF195" s="312"/>
      <c r="AG195" s="312"/>
      <c r="AH195" s="354"/>
      <c r="AI195" s="354"/>
      <c r="AJ195" s="354"/>
      <c r="AK195" s="354"/>
      <c r="AL195" s="354"/>
      <c r="AM195" s="354"/>
      <c r="AN195" s="354"/>
    </row>
    <row r="196" spans="1:40" ht="15" customHeight="1">
      <c r="A196" s="312"/>
      <c r="B196" s="312"/>
      <c r="C196" s="312"/>
      <c r="D196" s="312"/>
      <c r="E196" s="241"/>
      <c r="F196" s="242"/>
      <c r="G196" s="242"/>
      <c r="H196" s="242"/>
      <c r="I196" s="242"/>
      <c r="J196" s="242"/>
      <c r="K196" s="312"/>
      <c r="L196" s="312"/>
      <c r="M196" s="312"/>
      <c r="N196" s="312"/>
      <c r="O196" s="312"/>
      <c r="P196" s="312"/>
      <c r="Q196" s="312"/>
      <c r="R196" s="312"/>
      <c r="S196" s="312"/>
      <c r="T196" s="312"/>
      <c r="U196" s="312"/>
      <c r="V196" s="312"/>
      <c r="W196" s="312"/>
      <c r="X196" s="312"/>
      <c r="Y196" s="312"/>
      <c r="Z196" s="312"/>
      <c r="AA196" s="312"/>
      <c r="AB196" s="312"/>
      <c r="AC196" s="312"/>
      <c r="AD196" s="312"/>
      <c r="AE196" s="312"/>
      <c r="AF196" s="312"/>
      <c r="AG196" s="312"/>
      <c r="AH196" s="354"/>
      <c r="AI196" s="354"/>
      <c r="AJ196" s="354"/>
      <c r="AK196" s="354"/>
      <c r="AL196" s="354"/>
      <c r="AM196" s="354"/>
      <c r="AN196" s="354"/>
    </row>
    <row r="197" spans="1:40" ht="15" customHeight="1">
      <c r="A197" s="312"/>
      <c r="B197" s="312"/>
      <c r="C197" s="312"/>
      <c r="D197" s="312"/>
      <c r="E197" s="241"/>
      <c r="F197" s="242"/>
      <c r="G197" s="242"/>
      <c r="H197" s="242"/>
      <c r="I197" s="242"/>
      <c r="J197" s="242"/>
      <c r="K197" s="312"/>
      <c r="L197" s="312"/>
      <c r="M197" s="312"/>
      <c r="N197" s="312"/>
      <c r="O197" s="312"/>
      <c r="P197" s="312"/>
      <c r="Q197" s="312"/>
      <c r="R197" s="312"/>
      <c r="S197" s="312"/>
      <c r="T197" s="312"/>
      <c r="U197" s="312"/>
      <c r="V197" s="312"/>
      <c r="W197" s="312"/>
      <c r="X197" s="312"/>
      <c r="Y197" s="312"/>
      <c r="Z197" s="312"/>
      <c r="AA197" s="312"/>
      <c r="AB197" s="312"/>
      <c r="AC197" s="312"/>
      <c r="AD197" s="312"/>
      <c r="AE197" s="312"/>
      <c r="AF197" s="312"/>
      <c r="AG197" s="312"/>
      <c r="AH197" s="354"/>
      <c r="AI197" s="354"/>
      <c r="AJ197" s="354"/>
      <c r="AK197" s="354"/>
      <c r="AL197" s="354"/>
      <c r="AM197" s="354"/>
      <c r="AN197" s="354"/>
    </row>
    <row r="198" spans="1:40" ht="15" customHeight="1">
      <c r="A198" s="312"/>
      <c r="B198" s="312"/>
      <c r="C198" s="312"/>
      <c r="D198" s="312"/>
      <c r="E198" s="241"/>
      <c r="F198" s="242"/>
      <c r="G198" s="242"/>
      <c r="H198" s="242"/>
      <c r="I198" s="242"/>
      <c r="J198" s="242"/>
      <c r="K198" s="312"/>
      <c r="L198" s="312"/>
      <c r="M198" s="312"/>
      <c r="N198" s="312"/>
      <c r="O198" s="312"/>
      <c r="P198" s="312"/>
      <c r="Q198" s="312"/>
      <c r="R198" s="312"/>
      <c r="S198" s="312"/>
      <c r="T198" s="312"/>
      <c r="U198" s="312"/>
      <c r="V198" s="312"/>
      <c r="W198" s="312"/>
      <c r="X198" s="312"/>
      <c r="Y198" s="312"/>
      <c r="Z198" s="312"/>
      <c r="AA198" s="312"/>
      <c r="AB198" s="312"/>
      <c r="AC198" s="312"/>
      <c r="AD198" s="312"/>
      <c r="AE198" s="312"/>
      <c r="AF198" s="312"/>
      <c r="AG198" s="312"/>
      <c r="AH198" s="354"/>
      <c r="AI198" s="354"/>
      <c r="AJ198" s="354"/>
      <c r="AK198" s="354"/>
      <c r="AL198" s="354"/>
      <c r="AM198" s="354"/>
      <c r="AN198" s="354"/>
    </row>
    <row r="199" spans="1:40" ht="15" customHeight="1">
      <c r="A199" s="312"/>
      <c r="B199" s="312"/>
      <c r="C199" s="312"/>
      <c r="D199" s="312"/>
      <c r="E199" s="241"/>
      <c r="F199" s="242"/>
      <c r="G199" s="242"/>
      <c r="H199" s="242"/>
      <c r="I199" s="242"/>
      <c r="J199" s="242"/>
      <c r="K199" s="312"/>
      <c r="L199" s="312"/>
      <c r="M199" s="312"/>
      <c r="N199" s="312"/>
      <c r="O199" s="312"/>
      <c r="P199" s="312"/>
      <c r="Q199" s="312"/>
      <c r="R199" s="312"/>
      <c r="S199" s="312"/>
      <c r="T199" s="312"/>
      <c r="U199" s="312"/>
      <c r="V199" s="312"/>
      <c r="W199" s="312"/>
      <c r="X199" s="312"/>
      <c r="Y199" s="312"/>
      <c r="Z199" s="312"/>
      <c r="AA199" s="312"/>
      <c r="AB199" s="312"/>
      <c r="AC199" s="312"/>
      <c r="AD199" s="312"/>
      <c r="AE199" s="312"/>
      <c r="AF199" s="312"/>
      <c r="AG199" s="312"/>
      <c r="AH199" s="354"/>
      <c r="AI199" s="354"/>
      <c r="AJ199" s="354"/>
      <c r="AK199" s="354"/>
      <c r="AL199" s="354"/>
      <c r="AM199" s="354"/>
      <c r="AN199" s="354"/>
    </row>
    <row r="200" spans="1:40" ht="15" customHeight="1">
      <c r="A200" s="312"/>
      <c r="B200" s="312"/>
      <c r="C200" s="312"/>
      <c r="D200" s="312"/>
      <c r="E200" s="241"/>
      <c r="F200" s="242"/>
      <c r="G200" s="242"/>
      <c r="H200" s="242"/>
      <c r="I200" s="242"/>
      <c r="J200" s="242"/>
      <c r="K200" s="312"/>
      <c r="L200" s="312"/>
      <c r="M200" s="312"/>
      <c r="N200" s="312"/>
      <c r="O200" s="312"/>
      <c r="P200" s="312"/>
      <c r="Q200" s="312"/>
      <c r="R200" s="312"/>
      <c r="S200" s="312"/>
      <c r="T200" s="312"/>
      <c r="U200" s="312"/>
      <c r="V200" s="312"/>
      <c r="W200" s="312"/>
      <c r="X200" s="312"/>
      <c r="Y200" s="312"/>
      <c r="Z200" s="312"/>
      <c r="AA200" s="312"/>
      <c r="AB200" s="312"/>
      <c r="AC200" s="312"/>
      <c r="AD200" s="312"/>
      <c r="AE200" s="312"/>
      <c r="AF200" s="312"/>
      <c r="AG200" s="312"/>
      <c r="AH200" s="354"/>
      <c r="AI200" s="354"/>
      <c r="AJ200" s="354"/>
      <c r="AK200" s="354"/>
      <c r="AL200" s="354"/>
      <c r="AM200" s="354"/>
      <c r="AN200" s="354"/>
    </row>
    <row r="201" spans="1:40" ht="15" customHeight="1">
      <c r="A201" s="312"/>
      <c r="B201" s="312"/>
      <c r="C201" s="312"/>
      <c r="D201" s="312"/>
      <c r="E201" s="241"/>
      <c r="F201" s="242"/>
      <c r="G201" s="242"/>
      <c r="H201" s="242"/>
      <c r="I201" s="242"/>
      <c r="J201" s="242"/>
      <c r="K201" s="312"/>
      <c r="L201" s="312"/>
      <c r="M201" s="312"/>
      <c r="N201" s="312"/>
      <c r="O201" s="312"/>
      <c r="P201" s="312"/>
      <c r="Q201" s="312"/>
      <c r="R201" s="312"/>
      <c r="S201" s="312"/>
      <c r="T201" s="312"/>
      <c r="U201" s="312"/>
      <c r="V201" s="312"/>
      <c r="W201" s="312"/>
      <c r="X201" s="312"/>
      <c r="Y201" s="312"/>
      <c r="Z201" s="312"/>
      <c r="AA201" s="312"/>
      <c r="AB201" s="312"/>
      <c r="AC201" s="312"/>
      <c r="AD201" s="312"/>
      <c r="AE201" s="312"/>
      <c r="AF201" s="312"/>
      <c r="AG201" s="312"/>
      <c r="AH201" s="354"/>
      <c r="AI201" s="354"/>
      <c r="AJ201" s="354"/>
      <c r="AK201" s="354"/>
      <c r="AL201" s="354"/>
      <c r="AM201" s="354"/>
      <c r="AN201" s="354"/>
    </row>
    <row r="202" spans="1:40" ht="15" customHeight="1">
      <c r="A202" s="312"/>
      <c r="B202" s="312"/>
      <c r="C202" s="312"/>
      <c r="D202" s="312"/>
      <c r="E202" s="241"/>
      <c r="F202" s="242"/>
      <c r="G202" s="242"/>
      <c r="H202" s="242"/>
      <c r="I202" s="242"/>
      <c r="J202" s="242"/>
      <c r="K202" s="312"/>
      <c r="L202" s="312"/>
      <c r="M202" s="312"/>
      <c r="N202" s="312"/>
      <c r="O202" s="312"/>
      <c r="P202" s="312"/>
      <c r="Q202" s="312"/>
      <c r="R202" s="312"/>
      <c r="S202" s="312"/>
      <c r="T202" s="312"/>
      <c r="U202" s="312"/>
      <c r="V202" s="312"/>
      <c r="W202" s="312"/>
      <c r="X202" s="312"/>
      <c r="Y202" s="312"/>
      <c r="Z202" s="312"/>
      <c r="AA202" s="312"/>
      <c r="AB202" s="312"/>
      <c r="AC202" s="312"/>
      <c r="AD202" s="312"/>
      <c r="AE202" s="312"/>
      <c r="AF202" s="312"/>
      <c r="AG202" s="312"/>
      <c r="AH202" s="354"/>
      <c r="AI202" s="354"/>
      <c r="AJ202" s="354"/>
      <c r="AK202" s="354"/>
      <c r="AL202" s="354"/>
      <c r="AM202" s="354"/>
      <c r="AN202" s="354"/>
    </row>
    <row r="203" spans="1:40" ht="15" customHeight="1">
      <c r="A203" s="312"/>
      <c r="B203" s="312"/>
      <c r="C203" s="312"/>
      <c r="D203" s="312"/>
      <c r="E203" s="241"/>
      <c r="F203" s="242"/>
      <c r="G203" s="242"/>
      <c r="H203" s="242"/>
      <c r="I203" s="242"/>
      <c r="J203" s="242"/>
      <c r="K203" s="312"/>
      <c r="L203" s="312"/>
      <c r="M203" s="312"/>
      <c r="N203" s="312"/>
      <c r="O203" s="312"/>
      <c r="P203" s="312"/>
      <c r="Q203" s="312"/>
      <c r="R203" s="312"/>
      <c r="S203" s="312"/>
      <c r="T203" s="312"/>
      <c r="U203" s="312"/>
      <c r="V203" s="312"/>
      <c r="W203" s="312"/>
      <c r="X203" s="312"/>
      <c r="Y203" s="312"/>
      <c r="Z203" s="312"/>
      <c r="AA203" s="312"/>
      <c r="AB203" s="312"/>
      <c r="AC203" s="312"/>
      <c r="AD203" s="312"/>
      <c r="AE203" s="312"/>
      <c r="AF203" s="312"/>
      <c r="AG203" s="312"/>
      <c r="AH203" s="354"/>
      <c r="AI203" s="354"/>
      <c r="AJ203" s="354"/>
      <c r="AK203" s="354"/>
      <c r="AL203" s="354"/>
      <c r="AM203" s="354"/>
      <c r="AN203" s="354"/>
    </row>
    <row r="204" spans="1:40" ht="15" customHeight="1">
      <c r="A204" s="312"/>
      <c r="B204" s="312"/>
      <c r="C204" s="312"/>
      <c r="D204" s="312"/>
      <c r="E204" s="241"/>
      <c r="F204" s="242"/>
      <c r="G204" s="242"/>
      <c r="H204" s="242"/>
      <c r="I204" s="242"/>
      <c r="J204" s="242"/>
      <c r="K204" s="312"/>
      <c r="L204" s="312"/>
      <c r="M204" s="312"/>
      <c r="N204" s="312"/>
      <c r="O204" s="312"/>
      <c r="P204" s="312"/>
      <c r="Q204" s="312"/>
      <c r="R204" s="312"/>
      <c r="S204" s="312"/>
      <c r="T204" s="312"/>
      <c r="U204" s="312"/>
      <c r="V204" s="312"/>
      <c r="W204" s="312"/>
      <c r="X204" s="312"/>
      <c r="Y204" s="312"/>
      <c r="Z204" s="312"/>
      <c r="AA204" s="312"/>
      <c r="AB204" s="312"/>
      <c r="AC204" s="312"/>
      <c r="AD204" s="312"/>
      <c r="AE204" s="312"/>
      <c r="AF204" s="312"/>
      <c r="AG204" s="312"/>
      <c r="AH204" s="354"/>
      <c r="AI204" s="354"/>
      <c r="AJ204" s="354"/>
      <c r="AK204" s="354"/>
      <c r="AL204" s="354"/>
      <c r="AM204" s="354"/>
      <c r="AN204" s="354"/>
    </row>
    <row r="205" spans="1:40" ht="15" customHeight="1">
      <c r="A205" s="312"/>
      <c r="B205" s="312"/>
      <c r="C205" s="312"/>
      <c r="D205" s="312"/>
      <c r="E205" s="241"/>
      <c r="F205" s="242"/>
      <c r="G205" s="242"/>
      <c r="H205" s="242"/>
      <c r="I205" s="242"/>
      <c r="J205" s="242"/>
      <c r="K205" s="312"/>
      <c r="L205" s="312"/>
      <c r="M205" s="312"/>
      <c r="N205" s="312"/>
      <c r="O205" s="312"/>
      <c r="P205" s="312"/>
      <c r="Q205" s="312"/>
      <c r="R205" s="312"/>
      <c r="S205" s="312"/>
      <c r="T205" s="312"/>
      <c r="U205" s="312"/>
      <c r="V205" s="312"/>
      <c r="W205" s="312"/>
      <c r="X205" s="312"/>
      <c r="Y205" s="312"/>
      <c r="Z205" s="312"/>
      <c r="AA205" s="312"/>
      <c r="AB205" s="312"/>
      <c r="AC205" s="312"/>
      <c r="AD205" s="312"/>
      <c r="AE205" s="312"/>
      <c r="AF205" s="312"/>
      <c r="AG205" s="312"/>
      <c r="AH205" s="354"/>
      <c r="AI205" s="354"/>
      <c r="AJ205" s="354"/>
      <c r="AK205" s="354"/>
      <c r="AL205" s="354"/>
      <c r="AM205" s="354"/>
      <c r="AN205" s="354"/>
    </row>
    <row r="206" spans="1:40" ht="15" customHeight="1">
      <c r="A206" s="312"/>
      <c r="B206" s="312"/>
      <c r="C206" s="312"/>
      <c r="D206" s="312"/>
      <c r="E206" s="241"/>
      <c r="F206" s="242"/>
      <c r="G206" s="242"/>
      <c r="H206" s="242"/>
      <c r="I206" s="242"/>
      <c r="J206" s="242"/>
      <c r="K206" s="312"/>
      <c r="L206" s="312"/>
      <c r="M206" s="312"/>
      <c r="N206" s="312"/>
      <c r="O206" s="312"/>
      <c r="P206" s="312"/>
      <c r="Q206" s="312"/>
      <c r="R206" s="312"/>
      <c r="S206" s="312"/>
      <c r="T206" s="312"/>
      <c r="U206" s="312"/>
      <c r="V206" s="312"/>
      <c r="W206" s="312"/>
      <c r="X206" s="312"/>
      <c r="Y206" s="312"/>
      <c r="Z206" s="312"/>
      <c r="AA206" s="312"/>
      <c r="AB206" s="312"/>
      <c r="AC206" s="312"/>
      <c r="AD206" s="312"/>
      <c r="AE206" s="312"/>
      <c r="AF206" s="312"/>
      <c r="AG206" s="312"/>
      <c r="AH206" s="354"/>
      <c r="AI206" s="354"/>
      <c r="AJ206" s="354"/>
      <c r="AK206" s="354"/>
      <c r="AL206" s="354"/>
      <c r="AM206" s="354"/>
      <c r="AN206" s="354"/>
    </row>
    <row r="207" spans="1:40" ht="15" customHeight="1">
      <c r="A207" s="312"/>
      <c r="B207" s="312"/>
      <c r="C207" s="312"/>
      <c r="D207" s="312"/>
      <c r="E207" s="241"/>
      <c r="F207" s="242"/>
      <c r="G207" s="242"/>
      <c r="H207" s="242"/>
      <c r="I207" s="242"/>
      <c r="J207" s="242"/>
      <c r="K207" s="312"/>
      <c r="L207" s="312"/>
      <c r="M207" s="312"/>
      <c r="N207" s="312"/>
      <c r="O207" s="312"/>
      <c r="P207" s="312"/>
      <c r="Q207" s="312"/>
      <c r="R207" s="312"/>
      <c r="S207" s="312"/>
      <c r="T207" s="312"/>
      <c r="U207" s="312"/>
      <c r="V207" s="312"/>
      <c r="W207" s="312"/>
      <c r="X207" s="312"/>
      <c r="Y207" s="312"/>
      <c r="Z207" s="312"/>
      <c r="AA207" s="312"/>
      <c r="AB207" s="312"/>
      <c r="AC207" s="312"/>
      <c r="AD207" s="312"/>
      <c r="AE207" s="312"/>
      <c r="AF207" s="312"/>
      <c r="AG207" s="312"/>
      <c r="AH207" s="354"/>
      <c r="AI207" s="354"/>
      <c r="AJ207" s="354"/>
      <c r="AK207" s="354"/>
      <c r="AL207" s="354"/>
      <c r="AM207" s="354"/>
      <c r="AN207" s="354"/>
    </row>
    <row r="208" spans="1:40" ht="15" customHeight="1">
      <c r="A208" s="312"/>
      <c r="B208" s="312"/>
      <c r="C208" s="312"/>
      <c r="D208" s="312"/>
      <c r="E208" s="241"/>
      <c r="F208" s="242"/>
      <c r="G208" s="242"/>
      <c r="H208" s="242"/>
      <c r="I208" s="242"/>
      <c r="J208" s="242"/>
      <c r="K208" s="312"/>
      <c r="L208" s="312"/>
      <c r="M208" s="312"/>
      <c r="N208" s="312"/>
      <c r="O208" s="312"/>
      <c r="P208" s="312"/>
      <c r="Q208" s="312"/>
      <c r="R208" s="312"/>
      <c r="S208" s="312"/>
      <c r="T208" s="312"/>
      <c r="U208" s="312"/>
      <c r="V208" s="312"/>
      <c r="W208" s="312"/>
      <c r="X208" s="312"/>
      <c r="Y208" s="312"/>
      <c r="Z208" s="312"/>
      <c r="AA208" s="312"/>
      <c r="AB208" s="312"/>
      <c r="AC208" s="312"/>
      <c r="AD208" s="312"/>
      <c r="AE208" s="312"/>
      <c r="AF208" s="312"/>
      <c r="AG208" s="312"/>
      <c r="AH208" s="354"/>
      <c r="AI208" s="354"/>
      <c r="AJ208" s="354"/>
      <c r="AK208" s="354"/>
      <c r="AL208" s="354"/>
      <c r="AM208" s="354"/>
      <c r="AN208" s="354"/>
    </row>
    <row r="209" spans="1:40" ht="15" customHeight="1">
      <c r="A209" s="312"/>
      <c r="B209" s="312"/>
      <c r="C209" s="312"/>
      <c r="D209" s="312"/>
      <c r="E209" s="241"/>
      <c r="F209" s="242"/>
      <c r="G209" s="242"/>
      <c r="H209" s="242"/>
      <c r="I209" s="242"/>
      <c r="J209" s="242"/>
      <c r="K209" s="312"/>
      <c r="L209" s="312"/>
      <c r="M209" s="312"/>
      <c r="N209" s="312"/>
      <c r="O209" s="312"/>
      <c r="P209" s="312"/>
      <c r="Q209" s="312"/>
      <c r="R209" s="312"/>
      <c r="S209" s="312"/>
      <c r="T209" s="312"/>
      <c r="U209" s="312"/>
      <c r="V209" s="312"/>
      <c r="W209" s="312"/>
      <c r="X209" s="312"/>
      <c r="Y209" s="312"/>
      <c r="Z209" s="312"/>
      <c r="AA209" s="312"/>
      <c r="AB209" s="312"/>
      <c r="AC209" s="312"/>
      <c r="AD209" s="312"/>
      <c r="AE209" s="312"/>
      <c r="AF209" s="312"/>
      <c r="AG209" s="312"/>
      <c r="AH209" s="354"/>
      <c r="AI209" s="354"/>
      <c r="AJ209" s="354"/>
      <c r="AK209" s="354"/>
      <c r="AL209" s="354"/>
      <c r="AM209" s="354"/>
      <c r="AN209" s="354"/>
    </row>
    <row r="210" spans="1:40" ht="15" customHeight="1">
      <c r="A210" s="312"/>
      <c r="B210" s="312"/>
      <c r="C210" s="312"/>
      <c r="D210" s="312"/>
      <c r="E210" s="241"/>
      <c r="F210" s="242"/>
      <c r="G210" s="242"/>
      <c r="H210" s="242"/>
      <c r="I210" s="242"/>
      <c r="J210" s="242"/>
      <c r="K210" s="312"/>
      <c r="L210" s="312"/>
      <c r="M210" s="312"/>
      <c r="N210" s="312"/>
      <c r="O210" s="312"/>
      <c r="P210" s="312"/>
      <c r="Q210" s="312"/>
      <c r="R210" s="312"/>
      <c r="S210" s="312"/>
      <c r="T210" s="312"/>
      <c r="U210" s="312"/>
      <c r="V210" s="312"/>
      <c r="W210" s="312"/>
      <c r="X210" s="312"/>
      <c r="Y210" s="312"/>
      <c r="Z210" s="312"/>
      <c r="AA210" s="312"/>
      <c r="AB210" s="312"/>
      <c r="AC210" s="312"/>
      <c r="AD210" s="312"/>
      <c r="AE210" s="312"/>
      <c r="AF210" s="312"/>
      <c r="AG210" s="312"/>
      <c r="AH210" s="354"/>
      <c r="AI210" s="354"/>
      <c r="AJ210" s="354"/>
      <c r="AK210" s="354"/>
      <c r="AL210" s="354"/>
      <c r="AM210" s="354"/>
      <c r="AN210" s="354"/>
    </row>
    <row r="211" spans="1:40" ht="15" customHeight="1">
      <c r="A211" s="312"/>
      <c r="B211" s="312"/>
      <c r="C211" s="312"/>
      <c r="D211" s="312"/>
      <c r="E211" s="241"/>
      <c r="F211" s="242"/>
      <c r="G211" s="242"/>
      <c r="H211" s="242"/>
      <c r="I211" s="242"/>
      <c r="J211" s="242"/>
      <c r="K211" s="312"/>
      <c r="L211" s="312"/>
      <c r="M211" s="312"/>
      <c r="N211" s="312"/>
      <c r="O211" s="312"/>
      <c r="P211" s="312"/>
      <c r="Q211" s="312"/>
      <c r="R211" s="312"/>
      <c r="S211" s="312"/>
      <c r="T211" s="312"/>
      <c r="U211" s="312"/>
      <c r="V211" s="312"/>
      <c r="W211" s="312"/>
      <c r="X211" s="312"/>
      <c r="Y211" s="312"/>
      <c r="Z211" s="312"/>
      <c r="AA211" s="312"/>
      <c r="AB211" s="312"/>
      <c r="AC211" s="312"/>
      <c r="AD211" s="312"/>
      <c r="AE211" s="312"/>
      <c r="AF211" s="312"/>
      <c r="AG211" s="312"/>
      <c r="AH211" s="354"/>
      <c r="AI211" s="354"/>
      <c r="AJ211" s="354"/>
      <c r="AK211" s="354"/>
      <c r="AL211" s="354"/>
      <c r="AM211" s="354"/>
      <c r="AN211" s="354"/>
    </row>
    <row r="212" spans="1:40" ht="15" customHeight="1">
      <c r="A212" s="312"/>
      <c r="B212" s="312"/>
      <c r="C212" s="312"/>
      <c r="D212" s="312"/>
      <c r="E212" s="241"/>
      <c r="F212" s="242"/>
      <c r="G212" s="242"/>
      <c r="H212" s="242"/>
      <c r="I212" s="242"/>
      <c r="J212" s="242"/>
      <c r="K212" s="312"/>
      <c r="L212" s="312"/>
      <c r="M212" s="312"/>
      <c r="N212" s="312"/>
      <c r="O212" s="312"/>
      <c r="P212" s="312"/>
      <c r="Q212" s="312"/>
      <c r="R212" s="312"/>
      <c r="S212" s="312"/>
      <c r="T212" s="312"/>
      <c r="U212" s="312"/>
      <c r="V212" s="312"/>
      <c r="W212" s="312"/>
      <c r="X212" s="312"/>
      <c r="Y212" s="312"/>
      <c r="Z212" s="312"/>
      <c r="AA212" s="312"/>
      <c r="AB212" s="312"/>
      <c r="AC212" s="312"/>
      <c r="AD212" s="312"/>
      <c r="AE212" s="312"/>
      <c r="AF212" s="312"/>
      <c r="AG212" s="312"/>
      <c r="AH212" s="354"/>
      <c r="AI212" s="354"/>
      <c r="AJ212" s="354"/>
      <c r="AK212" s="354"/>
      <c r="AL212" s="354"/>
      <c r="AM212" s="354"/>
      <c r="AN212" s="354"/>
    </row>
    <row r="213" spans="1:40" ht="15" customHeight="1">
      <c r="A213" s="312"/>
      <c r="B213" s="312"/>
      <c r="C213" s="312"/>
      <c r="D213" s="312"/>
      <c r="E213" s="241"/>
      <c r="F213" s="242"/>
      <c r="G213" s="242"/>
      <c r="H213" s="242"/>
      <c r="I213" s="242"/>
      <c r="J213" s="242"/>
      <c r="K213" s="312"/>
      <c r="L213" s="312"/>
      <c r="M213" s="312"/>
      <c r="N213" s="312"/>
      <c r="O213" s="312"/>
      <c r="P213" s="312"/>
      <c r="Q213" s="312"/>
      <c r="R213" s="312"/>
      <c r="S213" s="312"/>
      <c r="T213" s="312"/>
      <c r="U213" s="312"/>
      <c r="V213" s="312"/>
      <c r="W213" s="312"/>
      <c r="X213" s="312"/>
      <c r="Y213" s="312"/>
      <c r="Z213" s="312"/>
      <c r="AA213" s="312"/>
      <c r="AB213" s="312"/>
      <c r="AC213" s="312"/>
      <c r="AD213" s="312"/>
      <c r="AE213" s="312"/>
      <c r="AF213" s="312"/>
      <c r="AG213" s="312"/>
      <c r="AH213" s="354"/>
      <c r="AI213" s="354"/>
      <c r="AJ213" s="354"/>
      <c r="AK213" s="354"/>
      <c r="AL213" s="354"/>
      <c r="AM213" s="354"/>
      <c r="AN213" s="354"/>
    </row>
    <row r="214" spans="1:40" ht="15" customHeight="1">
      <c r="A214" s="312"/>
      <c r="B214" s="312"/>
      <c r="C214" s="312"/>
      <c r="D214" s="312"/>
      <c r="E214" s="241"/>
      <c r="F214" s="242"/>
      <c r="G214" s="242"/>
      <c r="H214" s="242"/>
      <c r="I214" s="242"/>
      <c r="J214" s="242"/>
      <c r="K214" s="312"/>
      <c r="L214" s="312"/>
      <c r="M214" s="312"/>
      <c r="N214" s="312"/>
      <c r="O214" s="312"/>
      <c r="P214" s="312"/>
      <c r="Q214" s="312"/>
      <c r="R214" s="312"/>
      <c r="S214" s="312"/>
      <c r="T214" s="312"/>
      <c r="U214" s="312"/>
      <c r="V214" s="312"/>
      <c r="W214" s="312"/>
      <c r="X214" s="312"/>
      <c r="Y214" s="312"/>
      <c r="Z214" s="312"/>
      <c r="AA214" s="312"/>
      <c r="AB214" s="312"/>
      <c r="AC214" s="312"/>
      <c r="AD214" s="312"/>
      <c r="AE214" s="312"/>
      <c r="AF214" s="312"/>
      <c r="AG214" s="312"/>
      <c r="AH214" s="354"/>
      <c r="AI214" s="354"/>
      <c r="AJ214" s="354"/>
      <c r="AK214" s="354"/>
      <c r="AL214" s="354"/>
      <c r="AM214" s="354"/>
      <c r="AN214" s="354"/>
    </row>
    <row r="215" spans="1:40" ht="15" customHeight="1">
      <c r="A215" s="312"/>
      <c r="B215" s="312"/>
      <c r="C215" s="312"/>
      <c r="D215" s="312"/>
      <c r="E215" s="241"/>
      <c r="F215" s="242"/>
      <c r="G215" s="242"/>
      <c r="H215" s="242"/>
      <c r="I215" s="242"/>
      <c r="J215" s="242"/>
      <c r="K215" s="312"/>
      <c r="L215" s="312"/>
      <c r="M215" s="312"/>
      <c r="N215" s="312"/>
      <c r="O215" s="312"/>
      <c r="P215" s="312"/>
      <c r="Q215" s="312"/>
      <c r="R215" s="312"/>
      <c r="S215" s="312"/>
      <c r="T215" s="312"/>
      <c r="U215" s="312"/>
      <c r="V215" s="312"/>
      <c r="W215" s="312"/>
      <c r="X215" s="312"/>
      <c r="Y215" s="312"/>
      <c r="Z215" s="312"/>
      <c r="AA215" s="312"/>
      <c r="AB215" s="312"/>
      <c r="AC215" s="312"/>
      <c r="AD215" s="312"/>
      <c r="AE215" s="312"/>
      <c r="AF215" s="312"/>
      <c r="AG215" s="312"/>
      <c r="AH215" s="354"/>
      <c r="AI215" s="354"/>
      <c r="AJ215" s="354"/>
      <c r="AK215" s="354"/>
      <c r="AL215" s="354"/>
      <c r="AM215" s="354"/>
      <c r="AN215" s="354"/>
    </row>
    <row r="216" spans="1:40" ht="15" customHeight="1">
      <c r="A216" s="312"/>
      <c r="B216" s="312"/>
      <c r="C216" s="312"/>
      <c r="D216" s="312"/>
      <c r="E216" s="241"/>
      <c r="F216" s="242"/>
      <c r="G216" s="242"/>
      <c r="H216" s="242"/>
      <c r="I216" s="242"/>
      <c r="J216" s="242"/>
      <c r="K216" s="312"/>
      <c r="L216" s="312"/>
      <c r="M216" s="312"/>
      <c r="N216" s="312"/>
      <c r="O216" s="312"/>
      <c r="P216" s="312"/>
      <c r="Q216" s="312"/>
      <c r="R216" s="312"/>
      <c r="S216" s="312"/>
      <c r="T216" s="312"/>
      <c r="U216" s="312"/>
      <c r="V216" s="312"/>
      <c r="W216" s="312"/>
      <c r="X216" s="312"/>
      <c r="Y216" s="312"/>
      <c r="Z216" s="312"/>
      <c r="AA216" s="312"/>
      <c r="AB216" s="312"/>
      <c r="AC216" s="312"/>
      <c r="AD216" s="312"/>
      <c r="AE216" s="312"/>
      <c r="AF216" s="312"/>
      <c r="AG216" s="312"/>
      <c r="AH216" s="354"/>
      <c r="AI216" s="354"/>
      <c r="AJ216" s="354"/>
      <c r="AK216" s="354"/>
      <c r="AL216" s="354"/>
      <c r="AM216" s="354"/>
      <c r="AN216" s="354"/>
    </row>
    <row r="217" spans="1:40" ht="15" customHeight="1">
      <c r="A217" s="312"/>
      <c r="B217" s="312"/>
      <c r="C217" s="312"/>
      <c r="D217" s="312"/>
      <c r="E217" s="241"/>
      <c r="F217" s="242"/>
      <c r="G217" s="242"/>
      <c r="H217" s="242"/>
      <c r="I217" s="242"/>
      <c r="J217" s="242"/>
      <c r="K217" s="312"/>
      <c r="L217" s="312"/>
      <c r="M217" s="312"/>
      <c r="N217" s="312"/>
      <c r="O217" s="312"/>
      <c r="P217" s="312"/>
      <c r="Q217" s="312"/>
      <c r="R217" s="312"/>
      <c r="S217" s="312"/>
      <c r="T217" s="312"/>
      <c r="U217" s="312"/>
      <c r="V217" s="312"/>
      <c r="W217" s="312"/>
      <c r="X217" s="312"/>
      <c r="Y217" s="312"/>
      <c r="Z217" s="312"/>
      <c r="AA217" s="312"/>
      <c r="AB217" s="312"/>
      <c r="AC217" s="312"/>
      <c r="AD217" s="312"/>
      <c r="AE217" s="312"/>
      <c r="AF217" s="312"/>
      <c r="AG217" s="312"/>
      <c r="AH217" s="354"/>
      <c r="AI217" s="354"/>
      <c r="AJ217" s="354"/>
      <c r="AK217" s="354"/>
      <c r="AL217" s="354"/>
      <c r="AM217" s="354"/>
      <c r="AN217" s="354"/>
    </row>
    <row r="218" spans="1:40" ht="15" customHeight="1">
      <c r="A218" s="312"/>
      <c r="B218" s="312"/>
      <c r="C218" s="312"/>
      <c r="D218" s="312"/>
      <c r="E218" s="241"/>
      <c r="F218" s="242"/>
      <c r="G218" s="242"/>
      <c r="H218" s="242"/>
      <c r="I218" s="242"/>
      <c r="J218" s="242"/>
      <c r="K218" s="312"/>
      <c r="L218" s="312"/>
      <c r="M218" s="312"/>
      <c r="N218" s="312"/>
      <c r="O218" s="312"/>
      <c r="P218" s="312"/>
      <c r="Q218" s="312"/>
      <c r="R218" s="312"/>
      <c r="S218" s="312"/>
      <c r="T218" s="312"/>
      <c r="U218" s="312"/>
      <c r="V218" s="312"/>
      <c r="W218" s="312"/>
      <c r="X218" s="312"/>
      <c r="Y218" s="312"/>
      <c r="Z218" s="312"/>
      <c r="AA218" s="312"/>
      <c r="AB218" s="312"/>
      <c r="AC218" s="312"/>
      <c r="AD218" s="312"/>
      <c r="AE218" s="312"/>
      <c r="AF218" s="312"/>
      <c r="AG218" s="312"/>
      <c r="AH218" s="354"/>
      <c r="AI218" s="354"/>
      <c r="AJ218" s="354"/>
      <c r="AK218" s="354"/>
      <c r="AL218" s="354"/>
      <c r="AM218" s="354"/>
      <c r="AN218" s="354"/>
    </row>
    <row r="219" spans="1:40" ht="15" customHeight="1">
      <c r="A219" s="312"/>
      <c r="B219" s="312"/>
      <c r="C219" s="312"/>
      <c r="D219" s="312"/>
      <c r="E219" s="241"/>
      <c r="F219" s="242"/>
      <c r="G219" s="242"/>
      <c r="H219" s="242"/>
      <c r="I219" s="242"/>
      <c r="J219" s="242"/>
      <c r="K219" s="312"/>
      <c r="L219" s="312"/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2"/>
      <c r="X219" s="312"/>
      <c r="Y219" s="312"/>
      <c r="Z219" s="312"/>
      <c r="AA219" s="312"/>
      <c r="AB219" s="312"/>
      <c r="AC219" s="312"/>
      <c r="AD219" s="312"/>
      <c r="AE219" s="312"/>
      <c r="AF219" s="312"/>
      <c r="AG219" s="312"/>
      <c r="AH219" s="354"/>
      <c r="AI219" s="354"/>
      <c r="AJ219" s="354"/>
      <c r="AK219" s="354"/>
      <c r="AL219" s="354"/>
      <c r="AM219" s="354"/>
      <c r="AN219" s="354"/>
    </row>
    <row r="220" spans="1:40" ht="15" customHeight="1">
      <c r="A220" s="312"/>
      <c r="B220" s="312"/>
      <c r="C220" s="312"/>
      <c r="D220" s="312"/>
      <c r="E220" s="241"/>
      <c r="F220" s="242"/>
      <c r="G220" s="242"/>
      <c r="H220" s="242"/>
      <c r="I220" s="242"/>
      <c r="J220" s="242"/>
      <c r="K220" s="312"/>
      <c r="L220" s="312"/>
      <c r="M220" s="312"/>
      <c r="N220" s="312"/>
      <c r="O220" s="312"/>
      <c r="P220" s="312"/>
      <c r="Q220" s="312"/>
      <c r="R220" s="312"/>
      <c r="S220" s="312"/>
      <c r="T220" s="312"/>
      <c r="U220" s="312"/>
      <c r="V220" s="312"/>
      <c r="W220" s="312"/>
      <c r="X220" s="312"/>
      <c r="Y220" s="312"/>
      <c r="Z220" s="312"/>
      <c r="AA220" s="312"/>
      <c r="AB220" s="312"/>
      <c r="AC220" s="312"/>
      <c r="AD220" s="312"/>
      <c r="AE220" s="312"/>
      <c r="AF220" s="312"/>
      <c r="AG220" s="312"/>
      <c r="AH220" s="354"/>
      <c r="AI220" s="354"/>
      <c r="AJ220" s="354"/>
      <c r="AK220" s="354"/>
      <c r="AL220" s="354"/>
      <c r="AM220" s="354"/>
      <c r="AN220" s="354"/>
    </row>
    <row r="221" spans="1:40" ht="15" customHeight="1">
      <c r="A221" s="312"/>
      <c r="B221" s="312"/>
      <c r="C221" s="312"/>
      <c r="D221" s="312"/>
      <c r="E221" s="241"/>
      <c r="F221" s="242"/>
      <c r="G221" s="242"/>
      <c r="H221" s="242"/>
      <c r="I221" s="242"/>
      <c r="J221" s="242"/>
      <c r="K221" s="312"/>
      <c r="L221" s="312"/>
      <c r="M221" s="312"/>
      <c r="N221" s="312"/>
      <c r="O221" s="312"/>
      <c r="P221" s="312"/>
      <c r="Q221" s="312"/>
      <c r="R221" s="312"/>
      <c r="S221" s="312"/>
      <c r="T221" s="312"/>
      <c r="U221" s="312"/>
      <c r="V221" s="312"/>
      <c r="W221" s="312"/>
      <c r="X221" s="312"/>
      <c r="Y221" s="312"/>
      <c r="Z221" s="312"/>
      <c r="AA221" s="312"/>
      <c r="AB221" s="312"/>
      <c r="AC221" s="312"/>
      <c r="AD221" s="312"/>
      <c r="AE221" s="312"/>
      <c r="AF221" s="312"/>
      <c r="AG221" s="312"/>
      <c r="AH221" s="354"/>
      <c r="AI221" s="354"/>
      <c r="AJ221" s="354"/>
      <c r="AK221" s="354"/>
      <c r="AL221" s="354"/>
      <c r="AM221" s="354"/>
      <c r="AN221" s="354"/>
    </row>
    <row r="222" spans="1:40" ht="15" customHeight="1">
      <c r="A222" s="312"/>
      <c r="B222" s="312"/>
      <c r="C222" s="312"/>
      <c r="D222" s="312"/>
      <c r="E222" s="241"/>
      <c r="F222" s="242"/>
      <c r="G222" s="242"/>
      <c r="H222" s="242"/>
      <c r="I222" s="242"/>
      <c r="J222" s="242"/>
      <c r="K222" s="312"/>
      <c r="L222" s="312"/>
      <c r="M222" s="312"/>
      <c r="N222" s="312"/>
      <c r="O222" s="312"/>
      <c r="P222" s="312"/>
      <c r="Q222" s="312"/>
      <c r="R222" s="312"/>
      <c r="S222" s="312"/>
      <c r="T222" s="312"/>
      <c r="U222" s="312"/>
      <c r="V222" s="312"/>
      <c r="W222" s="312"/>
      <c r="X222" s="312"/>
      <c r="Y222" s="312"/>
      <c r="Z222" s="312"/>
      <c r="AA222" s="312"/>
      <c r="AB222" s="312"/>
      <c r="AC222" s="312"/>
      <c r="AD222" s="312"/>
      <c r="AE222" s="312"/>
      <c r="AF222" s="312"/>
      <c r="AG222" s="312"/>
      <c r="AH222" s="354"/>
      <c r="AI222" s="354"/>
      <c r="AJ222" s="354"/>
      <c r="AK222" s="354"/>
      <c r="AL222" s="354"/>
      <c r="AM222" s="354"/>
      <c r="AN222" s="354"/>
    </row>
    <row r="223" spans="1:40" ht="15" customHeight="1">
      <c r="A223" s="312"/>
      <c r="B223" s="312"/>
      <c r="C223" s="312"/>
      <c r="D223" s="312"/>
      <c r="E223" s="241"/>
      <c r="F223" s="242"/>
      <c r="G223" s="242"/>
      <c r="H223" s="242"/>
      <c r="I223" s="242"/>
      <c r="J223" s="242"/>
      <c r="K223" s="312"/>
      <c r="L223" s="312"/>
      <c r="M223" s="312"/>
      <c r="N223" s="312"/>
      <c r="O223" s="312"/>
      <c r="P223" s="312"/>
      <c r="Q223" s="312"/>
      <c r="R223" s="312"/>
      <c r="S223" s="312"/>
      <c r="T223" s="312"/>
      <c r="U223" s="312"/>
      <c r="V223" s="312"/>
      <c r="W223" s="312"/>
      <c r="X223" s="312"/>
      <c r="Y223" s="312"/>
      <c r="Z223" s="312"/>
      <c r="AA223" s="312"/>
      <c r="AB223" s="312"/>
      <c r="AC223" s="312"/>
      <c r="AD223" s="312"/>
      <c r="AE223" s="312"/>
      <c r="AF223" s="312"/>
      <c r="AG223" s="312"/>
      <c r="AH223" s="354"/>
      <c r="AI223" s="354"/>
      <c r="AJ223" s="354"/>
      <c r="AK223" s="354"/>
      <c r="AL223" s="354"/>
      <c r="AM223" s="354"/>
      <c r="AN223" s="354"/>
    </row>
    <row r="224" spans="1:40" ht="15" customHeight="1">
      <c r="A224" s="312"/>
      <c r="B224" s="312"/>
      <c r="C224" s="312"/>
      <c r="D224" s="312"/>
      <c r="E224" s="241"/>
      <c r="F224" s="242"/>
      <c r="G224" s="242"/>
      <c r="H224" s="242"/>
      <c r="I224" s="242"/>
      <c r="J224" s="242"/>
      <c r="K224" s="312"/>
      <c r="L224" s="312"/>
      <c r="M224" s="312"/>
      <c r="N224" s="312"/>
      <c r="O224" s="312"/>
      <c r="P224" s="312"/>
      <c r="Q224" s="312"/>
      <c r="R224" s="312"/>
      <c r="S224" s="312"/>
      <c r="T224" s="312"/>
      <c r="U224" s="312"/>
      <c r="V224" s="312"/>
      <c r="W224" s="312"/>
      <c r="X224" s="312"/>
      <c r="Y224" s="312"/>
      <c r="Z224" s="312"/>
      <c r="AA224" s="312"/>
      <c r="AB224" s="312"/>
      <c r="AC224" s="312"/>
      <c r="AD224" s="312"/>
      <c r="AE224" s="312"/>
      <c r="AF224" s="312"/>
      <c r="AG224" s="312"/>
      <c r="AH224" s="354"/>
      <c r="AI224" s="354"/>
      <c r="AJ224" s="354"/>
      <c r="AK224" s="354"/>
      <c r="AL224" s="354"/>
      <c r="AM224" s="354"/>
      <c r="AN224" s="354"/>
    </row>
    <row r="225" spans="1:40" ht="15" customHeight="1">
      <c r="A225" s="312"/>
      <c r="B225" s="312"/>
      <c r="C225" s="312"/>
      <c r="D225" s="312"/>
      <c r="E225" s="241"/>
      <c r="F225" s="242"/>
      <c r="G225" s="242"/>
      <c r="H225" s="242"/>
      <c r="I225" s="242"/>
      <c r="J225" s="242"/>
      <c r="K225" s="312"/>
      <c r="L225" s="312"/>
      <c r="M225" s="312"/>
      <c r="N225" s="312"/>
      <c r="O225" s="312"/>
      <c r="P225" s="312"/>
      <c r="Q225" s="312"/>
      <c r="R225" s="312"/>
      <c r="S225" s="312"/>
      <c r="T225" s="312"/>
      <c r="U225" s="312"/>
      <c r="V225" s="312"/>
      <c r="W225" s="312"/>
      <c r="X225" s="312"/>
      <c r="Y225" s="312"/>
      <c r="Z225" s="312"/>
      <c r="AA225" s="312"/>
      <c r="AB225" s="312"/>
      <c r="AC225" s="312"/>
      <c r="AD225" s="312"/>
      <c r="AE225" s="312"/>
      <c r="AF225" s="312"/>
      <c r="AG225" s="312"/>
      <c r="AH225" s="354"/>
      <c r="AI225" s="354"/>
      <c r="AJ225" s="354"/>
      <c r="AK225" s="354"/>
      <c r="AL225" s="354"/>
      <c r="AM225" s="354"/>
      <c r="AN225" s="354"/>
    </row>
    <row r="226" spans="1:40" ht="15" customHeight="1">
      <c r="A226" s="312"/>
      <c r="B226" s="312"/>
      <c r="C226" s="312"/>
      <c r="D226" s="312"/>
      <c r="E226" s="241"/>
      <c r="F226" s="242"/>
      <c r="G226" s="242"/>
      <c r="H226" s="242"/>
      <c r="I226" s="242"/>
      <c r="J226" s="242"/>
      <c r="K226" s="312"/>
      <c r="L226" s="312"/>
      <c r="M226" s="312"/>
      <c r="N226" s="312"/>
      <c r="O226" s="312"/>
      <c r="P226" s="312"/>
      <c r="Q226" s="312"/>
      <c r="R226" s="312"/>
      <c r="S226" s="312"/>
      <c r="T226" s="312"/>
      <c r="U226" s="312"/>
      <c r="V226" s="312"/>
      <c r="W226" s="312"/>
      <c r="X226" s="312"/>
      <c r="Y226" s="312"/>
      <c r="Z226" s="312"/>
      <c r="AA226" s="312"/>
      <c r="AB226" s="312"/>
      <c r="AC226" s="312"/>
      <c r="AD226" s="312"/>
      <c r="AE226" s="312"/>
      <c r="AF226" s="312"/>
      <c r="AG226" s="312"/>
      <c r="AH226" s="354"/>
      <c r="AI226" s="354"/>
      <c r="AJ226" s="354"/>
      <c r="AK226" s="354"/>
      <c r="AL226" s="354"/>
      <c r="AM226" s="354"/>
      <c r="AN226" s="354"/>
    </row>
    <row r="227" spans="1:40" ht="15" customHeight="1">
      <c r="A227" s="312"/>
      <c r="B227" s="312"/>
      <c r="C227" s="312"/>
      <c r="D227" s="312"/>
      <c r="E227" s="241"/>
      <c r="F227" s="242"/>
      <c r="G227" s="242"/>
      <c r="H227" s="242"/>
      <c r="I227" s="242"/>
      <c r="J227" s="242"/>
      <c r="K227" s="312"/>
      <c r="L227" s="312"/>
      <c r="M227" s="312"/>
      <c r="N227" s="312"/>
      <c r="O227" s="312"/>
      <c r="P227" s="312"/>
      <c r="Q227" s="312"/>
      <c r="R227" s="312"/>
      <c r="S227" s="312"/>
      <c r="T227" s="312"/>
      <c r="U227" s="312"/>
      <c r="V227" s="312"/>
      <c r="W227" s="312"/>
      <c r="X227" s="312"/>
      <c r="Y227" s="312"/>
      <c r="Z227" s="312"/>
      <c r="AA227" s="312"/>
      <c r="AB227" s="312"/>
      <c r="AC227" s="312"/>
      <c r="AD227" s="312"/>
      <c r="AE227" s="312"/>
      <c r="AF227" s="312"/>
      <c r="AG227" s="312"/>
      <c r="AH227" s="354"/>
      <c r="AI227" s="354"/>
      <c r="AJ227" s="354"/>
      <c r="AK227" s="354"/>
      <c r="AL227" s="354"/>
      <c r="AM227" s="354"/>
      <c r="AN227" s="354"/>
    </row>
    <row r="228" spans="1:40" ht="15" customHeight="1">
      <c r="A228" s="312"/>
      <c r="B228" s="312"/>
      <c r="C228" s="312"/>
      <c r="D228" s="312"/>
      <c r="E228" s="241"/>
      <c r="F228" s="242"/>
      <c r="G228" s="242"/>
      <c r="H228" s="242"/>
      <c r="I228" s="242"/>
      <c r="J228" s="242"/>
      <c r="K228" s="312"/>
      <c r="L228" s="312"/>
      <c r="M228" s="312"/>
      <c r="N228" s="312"/>
      <c r="O228" s="312"/>
      <c r="P228" s="312"/>
      <c r="Q228" s="312"/>
      <c r="R228" s="312"/>
      <c r="S228" s="312"/>
      <c r="T228" s="312"/>
      <c r="U228" s="312"/>
      <c r="V228" s="312"/>
      <c r="W228" s="312"/>
      <c r="X228" s="312"/>
      <c r="Y228" s="312"/>
      <c r="Z228" s="312"/>
      <c r="AA228" s="312"/>
      <c r="AB228" s="312"/>
      <c r="AC228" s="312"/>
      <c r="AD228" s="312"/>
      <c r="AE228" s="312"/>
      <c r="AF228" s="312"/>
      <c r="AG228" s="312"/>
      <c r="AH228" s="354"/>
      <c r="AI228" s="354"/>
      <c r="AJ228" s="354"/>
      <c r="AK228" s="354"/>
      <c r="AL228" s="354"/>
      <c r="AM228" s="354"/>
      <c r="AN228" s="354"/>
    </row>
    <row r="229" spans="1:40" ht="15" customHeight="1">
      <c r="A229" s="312"/>
      <c r="B229" s="312"/>
      <c r="C229" s="312"/>
      <c r="D229" s="312"/>
      <c r="E229" s="241"/>
      <c r="F229" s="242"/>
      <c r="G229" s="242"/>
      <c r="H229" s="242"/>
      <c r="I229" s="242"/>
      <c r="J229" s="242"/>
      <c r="K229" s="312"/>
      <c r="L229" s="312"/>
      <c r="M229" s="312"/>
      <c r="N229" s="312"/>
      <c r="O229" s="312"/>
      <c r="P229" s="312"/>
      <c r="Q229" s="312"/>
      <c r="R229" s="312"/>
      <c r="S229" s="312"/>
      <c r="T229" s="312"/>
      <c r="U229" s="312"/>
      <c r="V229" s="312"/>
      <c r="W229" s="312"/>
      <c r="X229" s="312"/>
      <c r="Y229" s="312"/>
      <c r="Z229" s="312"/>
      <c r="AA229" s="312"/>
      <c r="AB229" s="312"/>
      <c r="AC229" s="312"/>
      <c r="AD229" s="312"/>
      <c r="AE229" s="312"/>
      <c r="AF229" s="312"/>
      <c r="AG229" s="312"/>
      <c r="AH229" s="354"/>
      <c r="AI229" s="354"/>
      <c r="AJ229" s="354"/>
      <c r="AK229" s="354"/>
      <c r="AL229" s="354"/>
      <c r="AM229" s="354"/>
      <c r="AN229" s="354"/>
    </row>
    <row r="230" spans="1:40" ht="15" customHeight="1">
      <c r="A230" s="312"/>
      <c r="B230" s="312"/>
      <c r="C230" s="312"/>
      <c r="D230" s="312"/>
      <c r="E230" s="241"/>
      <c r="F230" s="242"/>
      <c r="G230" s="242"/>
      <c r="H230" s="242"/>
      <c r="I230" s="242"/>
      <c r="J230" s="242"/>
      <c r="K230" s="312"/>
      <c r="L230" s="312"/>
      <c r="M230" s="312"/>
      <c r="N230" s="312"/>
      <c r="O230" s="312"/>
      <c r="P230" s="312"/>
      <c r="Q230" s="312"/>
      <c r="R230" s="312"/>
      <c r="S230" s="312"/>
      <c r="T230" s="312"/>
      <c r="U230" s="312"/>
      <c r="V230" s="312"/>
      <c r="W230" s="312"/>
      <c r="X230" s="312"/>
      <c r="Y230" s="312"/>
      <c r="Z230" s="312"/>
      <c r="AA230" s="312"/>
      <c r="AB230" s="312"/>
      <c r="AC230" s="312"/>
      <c r="AD230" s="312"/>
      <c r="AE230" s="312"/>
      <c r="AF230" s="312"/>
      <c r="AG230" s="312"/>
      <c r="AH230" s="354"/>
      <c r="AI230" s="354"/>
      <c r="AJ230" s="354"/>
      <c r="AK230" s="354"/>
      <c r="AL230" s="354"/>
      <c r="AM230" s="354"/>
      <c r="AN230" s="354"/>
    </row>
    <row r="231" spans="1:40" ht="15" customHeight="1">
      <c r="A231" s="312"/>
      <c r="B231" s="312"/>
      <c r="C231" s="312"/>
      <c r="D231" s="312"/>
      <c r="E231" s="241"/>
      <c r="F231" s="242"/>
      <c r="G231" s="242"/>
      <c r="H231" s="242"/>
      <c r="I231" s="242"/>
      <c r="J231" s="242"/>
      <c r="K231" s="312"/>
      <c r="L231" s="312"/>
      <c r="M231" s="312"/>
      <c r="N231" s="312"/>
      <c r="O231" s="312"/>
      <c r="P231" s="312"/>
      <c r="Q231" s="312"/>
      <c r="R231" s="312"/>
      <c r="S231" s="312"/>
      <c r="T231" s="312"/>
      <c r="U231" s="312"/>
      <c r="V231" s="312"/>
      <c r="W231" s="312"/>
      <c r="X231" s="312"/>
      <c r="Y231" s="312"/>
      <c r="Z231" s="312"/>
      <c r="AA231" s="312"/>
      <c r="AB231" s="312"/>
      <c r="AC231" s="312"/>
      <c r="AD231" s="312"/>
      <c r="AE231" s="312"/>
      <c r="AF231" s="312"/>
      <c r="AG231" s="312"/>
      <c r="AH231" s="354"/>
      <c r="AI231" s="354"/>
      <c r="AJ231" s="354"/>
      <c r="AK231" s="354"/>
      <c r="AL231" s="354"/>
      <c r="AM231" s="354"/>
      <c r="AN231" s="354"/>
    </row>
    <row r="232" spans="1:40" ht="15" customHeight="1">
      <c r="A232" s="312"/>
      <c r="B232" s="312"/>
      <c r="C232" s="312"/>
      <c r="D232" s="312"/>
      <c r="E232" s="241"/>
      <c r="F232" s="242"/>
      <c r="G232" s="242"/>
      <c r="H232" s="242"/>
      <c r="I232" s="242"/>
      <c r="J232" s="242"/>
      <c r="K232" s="312"/>
      <c r="L232" s="312"/>
      <c r="M232" s="312"/>
      <c r="N232" s="312"/>
      <c r="O232" s="312"/>
      <c r="P232" s="312"/>
      <c r="Q232" s="312"/>
      <c r="R232" s="312"/>
      <c r="S232" s="312"/>
      <c r="T232" s="312"/>
      <c r="U232" s="312"/>
      <c r="V232" s="312"/>
      <c r="W232" s="312"/>
      <c r="X232" s="312"/>
      <c r="Y232" s="312"/>
      <c r="Z232" s="312"/>
      <c r="AA232" s="312"/>
      <c r="AB232" s="312"/>
      <c r="AC232" s="312"/>
      <c r="AD232" s="312"/>
      <c r="AE232" s="312"/>
      <c r="AF232" s="312"/>
      <c r="AG232" s="312"/>
      <c r="AH232" s="354"/>
      <c r="AI232" s="354"/>
      <c r="AJ232" s="354"/>
      <c r="AK232" s="354"/>
      <c r="AL232" s="354"/>
      <c r="AM232" s="354"/>
      <c r="AN232" s="354"/>
    </row>
    <row r="233" spans="1:40" ht="15" customHeight="1">
      <c r="A233" s="312"/>
      <c r="B233" s="312"/>
      <c r="C233" s="312"/>
      <c r="D233" s="312"/>
      <c r="E233" s="241"/>
      <c r="F233" s="242"/>
      <c r="G233" s="242"/>
      <c r="H233" s="242"/>
      <c r="I233" s="242"/>
      <c r="J233" s="242"/>
      <c r="K233" s="312"/>
      <c r="L233" s="312"/>
      <c r="M233" s="312"/>
      <c r="N233" s="312"/>
      <c r="O233" s="312"/>
      <c r="P233" s="312"/>
      <c r="Q233" s="312"/>
      <c r="R233" s="312"/>
      <c r="S233" s="312"/>
      <c r="T233" s="312"/>
      <c r="U233" s="312"/>
      <c r="V233" s="312"/>
      <c r="W233" s="312"/>
      <c r="X233" s="312"/>
      <c r="Y233" s="312"/>
      <c r="Z233" s="312"/>
      <c r="AA233" s="312"/>
      <c r="AB233" s="312"/>
      <c r="AC233" s="312"/>
      <c r="AD233" s="312"/>
      <c r="AE233" s="312"/>
      <c r="AF233" s="312"/>
      <c r="AG233" s="312"/>
      <c r="AH233" s="354"/>
      <c r="AI233" s="354"/>
      <c r="AJ233" s="354"/>
      <c r="AK233" s="354"/>
      <c r="AL233" s="354"/>
      <c r="AM233" s="354"/>
      <c r="AN233" s="354"/>
    </row>
    <row r="234" spans="1:40" ht="15" customHeight="1">
      <c r="A234" s="312"/>
      <c r="B234" s="312"/>
      <c r="C234" s="312"/>
      <c r="D234" s="312"/>
      <c r="E234" s="241"/>
      <c r="F234" s="242"/>
      <c r="G234" s="242"/>
      <c r="H234" s="242"/>
      <c r="I234" s="242"/>
      <c r="J234" s="242"/>
      <c r="K234" s="312"/>
      <c r="L234" s="312"/>
      <c r="M234" s="312"/>
      <c r="N234" s="312"/>
      <c r="O234" s="312"/>
      <c r="P234" s="312"/>
      <c r="Q234" s="312"/>
      <c r="R234" s="312"/>
      <c r="S234" s="312"/>
      <c r="T234" s="312"/>
      <c r="U234" s="312"/>
      <c r="V234" s="312"/>
      <c r="W234" s="312"/>
      <c r="X234" s="312"/>
      <c r="Y234" s="312"/>
      <c r="Z234" s="312"/>
      <c r="AA234" s="312"/>
      <c r="AB234" s="312"/>
      <c r="AC234" s="312"/>
      <c r="AD234" s="312"/>
      <c r="AE234" s="312"/>
      <c r="AF234" s="312"/>
      <c r="AG234" s="312"/>
      <c r="AH234" s="354"/>
      <c r="AI234" s="354"/>
      <c r="AJ234" s="354"/>
      <c r="AK234" s="354"/>
      <c r="AL234" s="354"/>
      <c r="AM234" s="354"/>
      <c r="AN234" s="354"/>
    </row>
    <row r="235" spans="1:40" ht="15" customHeight="1">
      <c r="A235" s="312"/>
      <c r="B235" s="312"/>
      <c r="C235" s="312"/>
      <c r="D235" s="312"/>
      <c r="E235" s="241"/>
      <c r="F235" s="242"/>
      <c r="G235" s="242"/>
      <c r="H235" s="242"/>
      <c r="I235" s="242"/>
      <c r="J235" s="242"/>
      <c r="K235" s="312"/>
      <c r="L235" s="312"/>
      <c r="M235" s="312"/>
      <c r="N235" s="312"/>
      <c r="O235" s="312"/>
      <c r="P235" s="312"/>
      <c r="Q235" s="312"/>
      <c r="R235" s="312"/>
      <c r="S235" s="312"/>
      <c r="T235" s="312"/>
      <c r="U235" s="312"/>
      <c r="V235" s="312"/>
      <c r="W235" s="312"/>
      <c r="X235" s="312"/>
      <c r="Y235" s="312"/>
      <c r="Z235" s="312"/>
      <c r="AA235" s="312"/>
      <c r="AB235" s="312"/>
      <c r="AC235" s="312"/>
      <c r="AD235" s="312"/>
      <c r="AE235" s="312"/>
      <c r="AF235" s="312"/>
      <c r="AG235" s="312"/>
      <c r="AH235" s="354"/>
      <c r="AI235" s="354"/>
      <c r="AJ235" s="354"/>
      <c r="AK235" s="354"/>
      <c r="AL235" s="354"/>
      <c r="AM235" s="354"/>
      <c r="AN235" s="354"/>
    </row>
    <row r="236" spans="1:40" ht="15" customHeight="1">
      <c r="A236" s="312"/>
      <c r="B236" s="312"/>
      <c r="C236" s="312"/>
      <c r="D236" s="312"/>
      <c r="E236" s="241"/>
      <c r="F236" s="242"/>
      <c r="G236" s="242"/>
      <c r="H236" s="242"/>
      <c r="I236" s="242"/>
      <c r="J236" s="242"/>
      <c r="K236" s="312"/>
      <c r="L236" s="312"/>
      <c r="M236" s="312"/>
      <c r="N236" s="312"/>
      <c r="O236" s="312"/>
      <c r="P236" s="312"/>
      <c r="Q236" s="312"/>
      <c r="R236" s="312"/>
      <c r="S236" s="312"/>
      <c r="T236" s="312"/>
      <c r="U236" s="312"/>
      <c r="V236" s="312"/>
      <c r="W236" s="312"/>
      <c r="X236" s="312"/>
      <c r="Y236" s="312"/>
      <c r="Z236" s="312"/>
      <c r="AA236" s="312"/>
      <c r="AB236" s="312"/>
      <c r="AC236" s="312"/>
      <c r="AD236" s="312"/>
      <c r="AE236" s="312"/>
      <c r="AF236" s="312"/>
      <c r="AG236" s="312"/>
      <c r="AH236" s="354"/>
      <c r="AI236" s="354"/>
      <c r="AJ236" s="354"/>
      <c r="AK236" s="354"/>
      <c r="AL236" s="354"/>
      <c r="AM236" s="354"/>
      <c r="AN236" s="354"/>
    </row>
    <row r="237" spans="1:40" ht="15" customHeight="1">
      <c r="A237" s="312"/>
      <c r="B237" s="312"/>
      <c r="C237" s="312"/>
      <c r="D237" s="312"/>
      <c r="E237" s="241"/>
      <c r="F237" s="242"/>
      <c r="G237" s="242"/>
      <c r="H237" s="242"/>
      <c r="I237" s="242"/>
      <c r="J237" s="242"/>
      <c r="K237" s="312"/>
      <c r="L237" s="312"/>
      <c r="M237" s="312"/>
      <c r="N237" s="312"/>
      <c r="O237" s="312"/>
      <c r="P237" s="312"/>
      <c r="Q237" s="312"/>
      <c r="R237" s="312"/>
      <c r="S237" s="312"/>
      <c r="T237" s="312"/>
      <c r="U237" s="312"/>
      <c r="V237" s="312"/>
      <c r="W237" s="312"/>
      <c r="X237" s="312"/>
      <c r="Y237" s="312"/>
      <c r="Z237" s="312"/>
      <c r="AA237" s="312"/>
      <c r="AB237" s="312"/>
      <c r="AC237" s="312"/>
      <c r="AD237" s="312"/>
      <c r="AE237" s="312"/>
      <c r="AF237" s="312"/>
      <c r="AG237" s="312"/>
      <c r="AH237" s="354"/>
      <c r="AI237" s="354"/>
      <c r="AJ237" s="354"/>
      <c r="AK237" s="354"/>
      <c r="AL237" s="354"/>
      <c r="AM237" s="354"/>
      <c r="AN237" s="354"/>
    </row>
    <row r="238" spans="1:40" ht="15" customHeight="1">
      <c r="A238" s="312"/>
      <c r="B238" s="312"/>
      <c r="C238" s="312"/>
      <c r="D238" s="312"/>
      <c r="E238" s="241"/>
      <c r="F238" s="242"/>
      <c r="G238" s="242"/>
      <c r="H238" s="242"/>
      <c r="I238" s="242"/>
      <c r="J238" s="242"/>
      <c r="K238" s="312"/>
      <c r="L238" s="312"/>
      <c r="M238" s="312"/>
      <c r="N238" s="312"/>
      <c r="O238" s="312"/>
      <c r="P238" s="312"/>
      <c r="Q238" s="312"/>
      <c r="R238" s="312"/>
      <c r="S238" s="312"/>
      <c r="T238" s="312"/>
      <c r="U238" s="312"/>
      <c r="V238" s="312"/>
      <c r="W238" s="312"/>
      <c r="X238" s="312"/>
      <c r="Y238" s="312"/>
      <c r="Z238" s="312"/>
      <c r="AA238" s="312"/>
      <c r="AB238" s="312"/>
      <c r="AC238" s="312"/>
      <c r="AD238" s="312"/>
      <c r="AE238" s="312"/>
      <c r="AF238" s="312"/>
      <c r="AG238" s="312"/>
      <c r="AH238" s="354"/>
      <c r="AI238" s="354"/>
      <c r="AJ238" s="354"/>
      <c r="AK238" s="354"/>
      <c r="AL238" s="354"/>
      <c r="AM238" s="354"/>
      <c r="AN238" s="354"/>
    </row>
    <row r="239" spans="1:40" ht="15" customHeight="1">
      <c r="A239" s="312"/>
      <c r="B239" s="312"/>
      <c r="C239" s="312"/>
      <c r="D239" s="312"/>
      <c r="E239" s="241"/>
      <c r="F239" s="242"/>
      <c r="G239" s="242"/>
      <c r="H239" s="242"/>
      <c r="I239" s="242"/>
      <c r="J239" s="242"/>
      <c r="K239" s="312"/>
      <c r="L239" s="312"/>
      <c r="M239" s="312"/>
      <c r="N239" s="312"/>
      <c r="O239" s="312"/>
      <c r="P239" s="312"/>
      <c r="Q239" s="312"/>
      <c r="R239" s="312"/>
      <c r="S239" s="312"/>
      <c r="T239" s="312"/>
      <c r="U239" s="312"/>
      <c r="V239" s="312"/>
      <c r="W239" s="312"/>
      <c r="X239" s="312"/>
      <c r="Y239" s="312"/>
      <c r="Z239" s="312"/>
      <c r="AA239" s="312"/>
      <c r="AB239" s="312"/>
      <c r="AC239" s="312"/>
      <c r="AD239" s="312"/>
      <c r="AE239" s="312"/>
      <c r="AF239" s="312"/>
      <c r="AG239" s="312"/>
      <c r="AH239" s="354"/>
      <c r="AI239" s="354"/>
      <c r="AJ239" s="354"/>
      <c r="AK239" s="354"/>
      <c r="AL239" s="354"/>
      <c r="AM239" s="354"/>
      <c r="AN239" s="354"/>
    </row>
    <row r="240" spans="1:40" ht="15" customHeight="1">
      <c r="A240" s="312"/>
      <c r="B240" s="312"/>
      <c r="C240" s="312"/>
      <c r="D240" s="312"/>
      <c r="E240" s="241"/>
      <c r="F240" s="242"/>
      <c r="G240" s="242"/>
      <c r="H240" s="242"/>
      <c r="I240" s="242"/>
      <c r="J240" s="242"/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2"/>
      <c r="AF240" s="312"/>
      <c r="AG240" s="312"/>
      <c r="AH240" s="354"/>
      <c r="AI240" s="354"/>
      <c r="AJ240" s="354"/>
      <c r="AK240" s="354"/>
      <c r="AL240" s="354"/>
      <c r="AM240" s="354"/>
      <c r="AN240" s="354"/>
    </row>
    <row r="241" spans="1:40" ht="15" customHeight="1">
      <c r="A241" s="312"/>
      <c r="B241" s="312"/>
      <c r="C241" s="312"/>
      <c r="D241" s="312"/>
      <c r="E241" s="241"/>
      <c r="F241" s="242"/>
      <c r="G241" s="242"/>
      <c r="H241" s="242"/>
      <c r="I241" s="242"/>
      <c r="J241" s="242"/>
      <c r="K241" s="312"/>
      <c r="L241" s="312"/>
      <c r="M241" s="312"/>
      <c r="N241" s="312"/>
      <c r="O241" s="312"/>
      <c r="P241" s="312"/>
      <c r="Q241" s="312"/>
      <c r="R241" s="312"/>
      <c r="S241" s="312"/>
      <c r="T241" s="312"/>
      <c r="U241" s="312"/>
      <c r="V241" s="312"/>
      <c r="W241" s="312"/>
      <c r="X241" s="312"/>
      <c r="Y241" s="312"/>
      <c r="Z241" s="312"/>
      <c r="AA241" s="312"/>
      <c r="AB241" s="312"/>
      <c r="AC241" s="312"/>
      <c r="AD241" s="312"/>
      <c r="AE241" s="312"/>
      <c r="AF241" s="312"/>
      <c r="AG241" s="312"/>
      <c r="AH241" s="354"/>
      <c r="AI241" s="354"/>
      <c r="AJ241" s="354"/>
      <c r="AK241" s="354"/>
      <c r="AL241" s="354"/>
      <c r="AM241" s="354"/>
      <c r="AN241" s="354"/>
    </row>
    <row r="242" spans="1:40" ht="15" customHeight="1">
      <c r="A242" s="312"/>
      <c r="B242" s="312"/>
      <c r="C242" s="312"/>
      <c r="D242" s="312"/>
      <c r="E242" s="241"/>
      <c r="F242" s="242"/>
      <c r="G242" s="242"/>
      <c r="H242" s="242"/>
      <c r="I242" s="242"/>
      <c r="J242" s="242"/>
      <c r="K242" s="312"/>
      <c r="L242" s="312"/>
      <c r="M242" s="312"/>
      <c r="N242" s="312"/>
      <c r="O242" s="312"/>
      <c r="P242" s="312"/>
      <c r="Q242" s="312"/>
      <c r="R242" s="312"/>
      <c r="S242" s="312"/>
      <c r="T242" s="312"/>
      <c r="U242" s="312"/>
      <c r="V242" s="312"/>
      <c r="W242" s="312"/>
      <c r="X242" s="312"/>
      <c r="Y242" s="312"/>
      <c r="Z242" s="312"/>
      <c r="AA242" s="312"/>
      <c r="AB242" s="312"/>
      <c r="AC242" s="312"/>
      <c r="AD242" s="312"/>
      <c r="AE242" s="312"/>
      <c r="AF242" s="312"/>
      <c r="AG242" s="312"/>
      <c r="AH242" s="354"/>
      <c r="AI242" s="354"/>
      <c r="AJ242" s="354"/>
      <c r="AK242" s="354"/>
      <c r="AL242" s="354"/>
      <c r="AM242" s="354"/>
      <c r="AN242" s="354"/>
    </row>
    <row r="243" spans="1:40" ht="15" customHeight="1">
      <c r="A243" s="312"/>
      <c r="B243" s="312"/>
      <c r="C243" s="312"/>
      <c r="D243" s="312"/>
      <c r="E243" s="241"/>
      <c r="F243" s="242"/>
      <c r="G243" s="242"/>
      <c r="H243" s="242"/>
      <c r="I243" s="242"/>
      <c r="J243" s="242"/>
      <c r="K243" s="312"/>
      <c r="L243" s="312"/>
      <c r="M243" s="312"/>
      <c r="N243" s="312"/>
      <c r="O243" s="312"/>
      <c r="P243" s="312"/>
      <c r="Q243" s="312"/>
      <c r="R243" s="312"/>
      <c r="S243" s="312"/>
      <c r="T243" s="312"/>
      <c r="U243" s="312"/>
      <c r="V243" s="312"/>
      <c r="W243" s="312"/>
      <c r="X243" s="312"/>
      <c r="Y243" s="312"/>
      <c r="Z243" s="312"/>
      <c r="AA243" s="312"/>
      <c r="AB243" s="312"/>
      <c r="AC243" s="312"/>
      <c r="AD243" s="312"/>
      <c r="AE243" s="312"/>
      <c r="AF243" s="312"/>
      <c r="AG243" s="312"/>
      <c r="AH243" s="354"/>
      <c r="AI243" s="354"/>
      <c r="AJ243" s="354"/>
      <c r="AK243" s="354"/>
      <c r="AL243" s="354"/>
      <c r="AM243" s="354"/>
      <c r="AN243" s="354"/>
    </row>
    <row r="244" spans="1:40" ht="15" customHeight="1">
      <c r="A244" s="312"/>
      <c r="B244" s="312"/>
      <c r="C244" s="312"/>
      <c r="D244" s="312"/>
      <c r="E244" s="241"/>
      <c r="F244" s="242"/>
      <c r="G244" s="242"/>
      <c r="H244" s="242"/>
      <c r="I244" s="242"/>
      <c r="J244" s="242"/>
      <c r="K244" s="312"/>
      <c r="L244" s="312"/>
      <c r="M244" s="312"/>
      <c r="N244" s="312"/>
      <c r="O244" s="312"/>
      <c r="P244" s="312"/>
      <c r="Q244" s="312"/>
      <c r="R244" s="312"/>
      <c r="S244" s="312"/>
      <c r="T244" s="312"/>
      <c r="U244" s="312"/>
      <c r="V244" s="312"/>
      <c r="W244" s="312"/>
      <c r="X244" s="312"/>
      <c r="Y244" s="312"/>
      <c r="Z244" s="312"/>
      <c r="AA244" s="312"/>
      <c r="AB244" s="312"/>
      <c r="AC244" s="312"/>
      <c r="AD244" s="312"/>
      <c r="AE244" s="312"/>
      <c r="AF244" s="312"/>
      <c r="AG244" s="312"/>
      <c r="AH244" s="354"/>
      <c r="AI244" s="354"/>
      <c r="AJ244" s="354"/>
      <c r="AK244" s="354"/>
      <c r="AL244" s="354"/>
      <c r="AM244" s="354"/>
      <c r="AN244" s="354"/>
    </row>
    <row r="245" spans="1:40" ht="15" customHeight="1">
      <c r="A245" s="312"/>
      <c r="B245" s="312"/>
      <c r="C245" s="312"/>
      <c r="D245" s="312"/>
      <c r="E245" s="241"/>
      <c r="F245" s="242"/>
      <c r="G245" s="242"/>
      <c r="H245" s="242"/>
      <c r="I245" s="242"/>
      <c r="J245" s="242"/>
      <c r="K245" s="312"/>
      <c r="L245" s="312"/>
      <c r="M245" s="312"/>
      <c r="N245" s="312"/>
      <c r="O245" s="312"/>
      <c r="P245" s="312"/>
      <c r="Q245" s="312"/>
      <c r="R245" s="312"/>
      <c r="S245" s="312"/>
      <c r="T245" s="312"/>
      <c r="U245" s="312"/>
      <c r="V245" s="312"/>
      <c r="W245" s="312"/>
      <c r="X245" s="312"/>
      <c r="Y245" s="312"/>
      <c r="Z245" s="312"/>
      <c r="AA245" s="312"/>
      <c r="AB245" s="312"/>
      <c r="AC245" s="312"/>
      <c r="AD245" s="312"/>
      <c r="AE245" s="312"/>
      <c r="AF245" s="312"/>
      <c r="AG245" s="312"/>
      <c r="AH245" s="354"/>
      <c r="AI245" s="354"/>
      <c r="AJ245" s="354"/>
      <c r="AK245" s="354"/>
      <c r="AL245" s="354"/>
      <c r="AM245" s="354"/>
      <c r="AN245" s="354"/>
    </row>
    <row r="246" spans="1:40" ht="15" customHeight="1">
      <c r="A246" s="312"/>
      <c r="B246" s="312"/>
      <c r="C246" s="312"/>
      <c r="D246" s="312"/>
      <c r="E246" s="241"/>
      <c r="F246" s="242"/>
      <c r="G246" s="242"/>
      <c r="H246" s="242"/>
      <c r="I246" s="242"/>
      <c r="J246" s="242"/>
      <c r="K246" s="312"/>
      <c r="L246" s="312"/>
      <c r="M246" s="312"/>
      <c r="N246" s="312"/>
      <c r="O246" s="312"/>
      <c r="P246" s="312"/>
      <c r="Q246" s="312"/>
      <c r="R246" s="312"/>
      <c r="S246" s="312"/>
      <c r="T246" s="312"/>
      <c r="U246" s="312"/>
      <c r="V246" s="312"/>
      <c r="W246" s="312"/>
      <c r="X246" s="312"/>
      <c r="Y246" s="312"/>
      <c r="Z246" s="312"/>
      <c r="AA246" s="312"/>
      <c r="AB246" s="312"/>
      <c r="AC246" s="312"/>
      <c r="AD246" s="312"/>
      <c r="AE246" s="312"/>
      <c r="AF246" s="312"/>
      <c r="AG246" s="312"/>
      <c r="AH246" s="354"/>
      <c r="AI246" s="354"/>
      <c r="AJ246" s="354"/>
      <c r="AK246" s="354"/>
      <c r="AL246" s="354"/>
      <c r="AM246" s="354"/>
      <c r="AN246" s="354"/>
    </row>
    <row r="247" spans="1:40" ht="15" customHeight="1">
      <c r="A247" s="312"/>
      <c r="B247" s="312"/>
      <c r="C247" s="312"/>
      <c r="D247" s="312"/>
      <c r="E247" s="241"/>
      <c r="F247" s="242"/>
      <c r="G247" s="242"/>
      <c r="H247" s="242"/>
      <c r="I247" s="242"/>
      <c r="J247" s="242"/>
      <c r="K247" s="312"/>
      <c r="L247" s="312"/>
      <c r="M247" s="312"/>
      <c r="N247" s="312"/>
      <c r="O247" s="312"/>
      <c r="P247" s="312"/>
      <c r="Q247" s="312"/>
      <c r="R247" s="312"/>
      <c r="S247" s="312"/>
      <c r="T247" s="312"/>
      <c r="U247" s="312"/>
      <c r="V247" s="312"/>
      <c r="W247" s="312"/>
      <c r="X247" s="312"/>
      <c r="Y247" s="312"/>
      <c r="Z247" s="312"/>
      <c r="AA247" s="312"/>
      <c r="AB247" s="312"/>
      <c r="AC247" s="312"/>
      <c r="AD247" s="312"/>
      <c r="AE247" s="312"/>
      <c r="AF247" s="312"/>
      <c r="AG247" s="312"/>
      <c r="AH247" s="354"/>
      <c r="AI247" s="354"/>
      <c r="AJ247" s="354"/>
      <c r="AK247" s="354"/>
      <c r="AL247" s="354"/>
      <c r="AM247" s="354"/>
      <c r="AN247" s="354"/>
    </row>
    <row r="248" spans="1:40" ht="15" customHeight="1">
      <c r="A248" s="312"/>
      <c r="B248" s="312"/>
      <c r="C248" s="312"/>
      <c r="D248" s="312"/>
      <c r="E248" s="241"/>
      <c r="F248" s="242"/>
      <c r="G248" s="242"/>
      <c r="H248" s="242"/>
      <c r="I248" s="242"/>
      <c r="J248" s="242"/>
      <c r="K248" s="312"/>
      <c r="L248" s="312"/>
      <c r="M248" s="312"/>
      <c r="N248" s="312"/>
      <c r="O248" s="312"/>
      <c r="P248" s="312"/>
      <c r="Q248" s="312"/>
      <c r="R248" s="312"/>
      <c r="S248" s="312"/>
      <c r="T248" s="312"/>
      <c r="U248" s="312"/>
      <c r="V248" s="312"/>
      <c r="W248" s="312"/>
      <c r="X248" s="312"/>
      <c r="Y248" s="312"/>
      <c r="Z248" s="312"/>
      <c r="AA248" s="312"/>
      <c r="AB248" s="312"/>
      <c r="AC248" s="312"/>
      <c r="AD248" s="312"/>
      <c r="AE248" s="312"/>
      <c r="AF248" s="312"/>
      <c r="AG248" s="312"/>
      <c r="AH248" s="354"/>
      <c r="AI248" s="354"/>
      <c r="AJ248" s="354"/>
      <c r="AK248" s="354"/>
      <c r="AL248" s="354"/>
      <c r="AM248" s="354"/>
      <c r="AN248" s="354"/>
    </row>
    <row r="249" spans="1:40" ht="15" customHeight="1">
      <c r="A249" s="312"/>
      <c r="B249" s="312"/>
      <c r="C249" s="312"/>
      <c r="D249" s="312"/>
      <c r="E249" s="241"/>
      <c r="F249" s="242"/>
      <c r="G249" s="242"/>
      <c r="H249" s="242"/>
      <c r="I249" s="242"/>
      <c r="J249" s="242"/>
      <c r="K249" s="312"/>
      <c r="L249" s="312"/>
      <c r="M249" s="312"/>
      <c r="N249" s="312"/>
      <c r="O249" s="312"/>
      <c r="P249" s="312"/>
      <c r="Q249" s="312"/>
      <c r="R249" s="312"/>
      <c r="S249" s="312"/>
      <c r="T249" s="312"/>
      <c r="U249" s="312"/>
      <c r="V249" s="312"/>
      <c r="W249" s="312"/>
      <c r="X249" s="312"/>
      <c r="Y249" s="312"/>
      <c r="Z249" s="312"/>
      <c r="AA249" s="312"/>
      <c r="AB249" s="312"/>
      <c r="AC249" s="312"/>
      <c r="AD249" s="312"/>
      <c r="AE249" s="312"/>
      <c r="AF249" s="312"/>
      <c r="AG249" s="312"/>
      <c r="AH249" s="354"/>
      <c r="AI249" s="354"/>
      <c r="AJ249" s="354"/>
      <c r="AK249" s="354"/>
      <c r="AL249" s="354"/>
      <c r="AM249" s="354"/>
      <c r="AN249" s="354"/>
    </row>
    <row r="250" spans="1:40" ht="15" customHeight="1">
      <c r="A250" s="312"/>
      <c r="B250" s="312"/>
      <c r="C250" s="312"/>
      <c r="D250" s="312"/>
      <c r="E250" s="241"/>
      <c r="F250" s="242"/>
      <c r="G250" s="242"/>
      <c r="H250" s="242"/>
      <c r="I250" s="242"/>
      <c r="J250" s="242"/>
      <c r="K250" s="312"/>
      <c r="L250" s="312"/>
      <c r="M250" s="312"/>
      <c r="N250" s="312"/>
      <c r="O250" s="312"/>
      <c r="P250" s="312"/>
      <c r="Q250" s="312"/>
      <c r="R250" s="312"/>
      <c r="S250" s="312"/>
      <c r="T250" s="312"/>
      <c r="U250" s="312"/>
      <c r="V250" s="312"/>
      <c r="W250" s="312"/>
      <c r="X250" s="312"/>
      <c r="Y250" s="312"/>
      <c r="Z250" s="312"/>
      <c r="AA250" s="312"/>
      <c r="AB250" s="312"/>
      <c r="AC250" s="312"/>
      <c r="AD250" s="312"/>
      <c r="AE250" s="312"/>
      <c r="AF250" s="312"/>
      <c r="AG250" s="312"/>
      <c r="AH250" s="354"/>
      <c r="AI250" s="354"/>
      <c r="AJ250" s="354"/>
      <c r="AK250" s="354"/>
      <c r="AL250" s="354"/>
      <c r="AM250" s="354"/>
      <c r="AN250" s="354"/>
    </row>
    <row r="251" spans="1:40" ht="15" customHeight="1">
      <c r="A251" s="312"/>
      <c r="B251" s="312"/>
      <c r="C251" s="312"/>
      <c r="D251" s="312"/>
      <c r="E251" s="241"/>
      <c r="F251" s="242"/>
      <c r="G251" s="242"/>
      <c r="H251" s="242"/>
      <c r="I251" s="242"/>
      <c r="J251" s="242"/>
      <c r="K251" s="312"/>
      <c r="L251" s="312"/>
      <c r="M251" s="312"/>
      <c r="N251" s="312"/>
      <c r="O251" s="312"/>
      <c r="P251" s="312"/>
      <c r="Q251" s="312"/>
      <c r="R251" s="312"/>
      <c r="S251" s="312"/>
      <c r="T251" s="312"/>
      <c r="U251" s="312"/>
      <c r="V251" s="312"/>
      <c r="W251" s="312"/>
      <c r="X251" s="312"/>
      <c r="Y251" s="312"/>
      <c r="Z251" s="312"/>
      <c r="AA251" s="312"/>
      <c r="AB251" s="312"/>
      <c r="AC251" s="312"/>
      <c r="AD251" s="312"/>
      <c r="AE251" s="312"/>
      <c r="AF251" s="312"/>
      <c r="AG251" s="312"/>
      <c r="AH251" s="354"/>
      <c r="AI251" s="354"/>
      <c r="AJ251" s="354"/>
      <c r="AK251" s="354"/>
      <c r="AL251" s="354"/>
      <c r="AM251" s="354"/>
      <c r="AN251" s="354"/>
    </row>
    <row r="252" spans="1:40" ht="15" customHeight="1">
      <c r="A252" s="312"/>
      <c r="B252" s="312"/>
      <c r="C252" s="312"/>
      <c r="D252" s="312"/>
      <c r="E252" s="241"/>
      <c r="F252" s="242"/>
      <c r="G252" s="242"/>
      <c r="H252" s="242"/>
      <c r="I252" s="242"/>
      <c r="J252" s="242"/>
      <c r="K252" s="312"/>
      <c r="L252" s="312"/>
      <c r="M252" s="312"/>
      <c r="N252" s="312"/>
      <c r="O252" s="312"/>
      <c r="P252" s="312"/>
      <c r="Q252" s="312"/>
      <c r="R252" s="312"/>
      <c r="S252" s="312"/>
      <c r="T252" s="312"/>
      <c r="U252" s="312"/>
      <c r="V252" s="312"/>
      <c r="W252" s="312"/>
      <c r="X252" s="312"/>
      <c r="Y252" s="312"/>
      <c r="Z252" s="312"/>
      <c r="AA252" s="312"/>
      <c r="AB252" s="312"/>
      <c r="AC252" s="312"/>
      <c r="AD252" s="312"/>
      <c r="AE252" s="312"/>
      <c r="AF252" s="312"/>
      <c r="AG252" s="312"/>
      <c r="AH252" s="354"/>
      <c r="AI252" s="354"/>
      <c r="AJ252" s="354"/>
      <c r="AK252" s="354"/>
      <c r="AL252" s="354"/>
      <c r="AM252" s="354"/>
      <c r="AN252" s="354"/>
    </row>
    <row r="253" spans="1:40" ht="15" customHeight="1">
      <c r="A253" s="312"/>
      <c r="B253" s="312"/>
      <c r="C253" s="312"/>
      <c r="D253" s="312"/>
      <c r="E253" s="241"/>
      <c r="F253" s="242"/>
      <c r="G253" s="242"/>
      <c r="H253" s="242"/>
      <c r="I253" s="242"/>
      <c r="J253" s="242"/>
      <c r="K253" s="312"/>
      <c r="L253" s="312"/>
      <c r="M253" s="312"/>
      <c r="N253" s="312"/>
      <c r="O253" s="312"/>
      <c r="P253" s="312"/>
      <c r="Q253" s="312"/>
      <c r="R253" s="312"/>
      <c r="S253" s="312"/>
      <c r="T253" s="312"/>
      <c r="U253" s="312"/>
      <c r="V253" s="312"/>
      <c r="W253" s="312"/>
      <c r="X253" s="312"/>
      <c r="Y253" s="312"/>
      <c r="Z253" s="312"/>
      <c r="AA253" s="312"/>
      <c r="AB253" s="312"/>
      <c r="AC253" s="312"/>
      <c r="AD253" s="312"/>
      <c r="AE253" s="312"/>
      <c r="AF253" s="312"/>
      <c r="AG253" s="312"/>
      <c r="AH253" s="354"/>
      <c r="AI253" s="354"/>
      <c r="AJ253" s="354"/>
      <c r="AK253" s="354"/>
      <c r="AL253" s="354"/>
      <c r="AM253" s="354"/>
      <c r="AN253" s="354"/>
    </row>
    <row r="254" spans="1:40" ht="15" customHeight="1">
      <c r="A254" s="312"/>
      <c r="B254" s="312"/>
      <c r="C254" s="312"/>
      <c r="D254" s="312"/>
      <c r="E254" s="241"/>
      <c r="F254" s="242"/>
      <c r="G254" s="242"/>
      <c r="H254" s="242"/>
      <c r="I254" s="242"/>
      <c r="J254" s="242"/>
      <c r="K254" s="312"/>
      <c r="L254" s="312"/>
      <c r="M254" s="312"/>
      <c r="N254" s="312"/>
      <c r="O254" s="312"/>
      <c r="P254" s="312"/>
      <c r="Q254" s="312"/>
      <c r="R254" s="312"/>
      <c r="S254" s="312"/>
      <c r="T254" s="312"/>
      <c r="U254" s="312"/>
      <c r="V254" s="312"/>
      <c r="W254" s="312"/>
      <c r="X254" s="312"/>
      <c r="Y254" s="312"/>
      <c r="Z254" s="312"/>
      <c r="AA254" s="312"/>
      <c r="AB254" s="312"/>
      <c r="AC254" s="312"/>
      <c r="AD254" s="312"/>
      <c r="AE254" s="312"/>
      <c r="AF254" s="312"/>
      <c r="AG254" s="312"/>
      <c r="AH254" s="354"/>
      <c r="AI254" s="354"/>
      <c r="AJ254" s="354"/>
      <c r="AK254" s="354"/>
      <c r="AL254" s="354"/>
      <c r="AM254" s="354"/>
      <c r="AN254" s="354"/>
    </row>
    <row r="255" spans="1:40" ht="15" customHeight="1">
      <c r="A255" s="312"/>
      <c r="B255" s="312"/>
      <c r="C255" s="312"/>
      <c r="D255" s="312"/>
      <c r="E255" s="241"/>
      <c r="F255" s="242"/>
      <c r="G255" s="242"/>
      <c r="H255" s="242"/>
      <c r="I255" s="242"/>
      <c r="J255" s="242"/>
      <c r="K255" s="312"/>
      <c r="L255" s="312"/>
      <c r="M255" s="312"/>
      <c r="N255" s="312"/>
      <c r="O255" s="312"/>
      <c r="P255" s="312"/>
      <c r="Q255" s="312"/>
      <c r="R255" s="312"/>
      <c r="S255" s="312"/>
      <c r="T255" s="312"/>
      <c r="U255" s="312"/>
      <c r="V255" s="312"/>
      <c r="W255" s="312"/>
      <c r="X255" s="312"/>
      <c r="Y255" s="312"/>
      <c r="Z255" s="312"/>
      <c r="AA255" s="312"/>
      <c r="AB255" s="312"/>
      <c r="AC255" s="312"/>
      <c r="AD255" s="312"/>
      <c r="AE255" s="312"/>
      <c r="AF255" s="312"/>
      <c r="AG255" s="312"/>
      <c r="AH255" s="354"/>
      <c r="AI255" s="354"/>
      <c r="AJ255" s="354"/>
      <c r="AK255" s="354"/>
      <c r="AL255" s="354"/>
      <c r="AM255" s="354"/>
      <c r="AN255" s="354"/>
    </row>
    <row r="256" spans="1:40" ht="15" customHeight="1">
      <c r="A256" s="312"/>
      <c r="B256" s="312"/>
      <c r="C256" s="312"/>
      <c r="D256" s="312"/>
      <c r="E256" s="241"/>
      <c r="F256" s="242"/>
      <c r="G256" s="242"/>
      <c r="H256" s="242"/>
      <c r="I256" s="242"/>
      <c r="J256" s="242"/>
      <c r="K256" s="312"/>
      <c r="L256" s="312"/>
      <c r="M256" s="312"/>
      <c r="N256" s="312"/>
      <c r="O256" s="312"/>
      <c r="P256" s="312"/>
      <c r="Q256" s="312"/>
      <c r="R256" s="312"/>
      <c r="S256" s="312"/>
      <c r="T256" s="312"/>
      <c r="U256" s="312"/>
      <c r="V256" s="312"/>
      <c r="W256" s="312"/>
      <c r="X256" s="312"/>
      <c r="Y256" s="312"/>
      <c r="Z256" s="312"/>
      <c r="AA256" s="312"/>
      <c r="AB256" s="312"/>
      <c r="AC256" s="312"/>
      <c r="AD256" s="312"/>
      <c r="AE256" s="312"/>
      <c r="AF256" s="312"/>
      <c r="AG256" s="312"/>
      <c r="AH256" s="354"/>
      <c r="AI256" s="354"/>
      <c r="AJ256" s="354"/>
      <c r="AK256" s="354"/>
      <c r="AL256" s="354"/>
      <c r="AM256" s="354"/>
      <c r="AN256" s="354"/>
    </row>
    <row r="257" spans="1:40" ht="15" customHeight="1">
      <c r="A257" s="312"/>
      <c r="B257" s="312"/>
      <c r="C257" s="312"/>
      <c r="D257" s="312"/>
      <c r="E257" s="241"/>
      <c r="F257" s="242"/>
      <c r="G257" s="242"/>
      <c r="H257" s="242"/>
      <c r="I257" s="242"/>
      <c r="J257" s="242"/>
      <c r="K257" s="312"/>
      <c r="L257" s="312"/>
      <c r="M257" s="312"/>
      <c r="N257" s="312"/>
      <c r="O257" s="312"/>
      <c r="P257" s="312"/>
      <c r="Q257" s="312"/>
      <c r="R257" s="312"/>
      <c r="S257" s="312"/>
      <c r="T257" s="312"/>
      <c r="U257" s="312"/>
      <c r="V257" s="312"/>
      <c r="W257" s="312"/>
      <c r="X257" s="312"/>
      <c r="Y257" s="312"/>
      <c r="Z257" s="312"/>
      <c r="AA257" s="312"/>
      <c r="AB257" s="312"/>
      <c r="AC257" s="312"/>
      <c r="AD257" s="312"/>
      <c r="AE257" s="312"/>
      <c r="AF257" s="312"/>
      <c r="AG257" s="312"/>
      <c r="AH257" s="354"/>
      <c r="AI257" s="354"/>
      <c r="AJ257" s="354"/>
      <c r="AK257" s="354"/>
      <c r="AL257" s="354"/>
      <c r="AM257" s="354"/>
      <c r="AN257" s="354"/>
    </row>
    <row r="258" spans="1:40" ht="15" customHeight="1">
      <c r="A258" s="312"/>
      <c r="B258" s="312"/>
      <c r="C258" s="312"/>
      <c r="D258" s="312"/>
      <c r="E258" s="241"/>
      <c r="F258" s="242"/>
      <c r="G258" s="242"/>
      <c r="H258" s="242"/>
      <c r="I258" s="242"/>
      <c r="J258" s="242"/>
      <c r="K258" s="312"/>
      <c r="L258" s="312"/>
      <c r="M258" s="312"/>
      <c r="N258" s="312"/>
      <c r="O258" s="312"/>
      <c r="P258" s="312"/>
      <c r="Q258" s="312"/>
      <c r="R258" s="312"/>
      <c r="S258" s="312"/>
      <c r="T258" s="312"/>
      <c r="U258" s="312"/>
      <c r="V258" s="312"/>
      <c r="W258" s="312"/>
      <c r="X258" s="312"/>
      <c r="Y258" s="312"/>
      <c r="Z258" s="312"/>
      <c r="AA258" s="312"/>
      <c r="AB258" s="312"/>
      <c r="AC258" s="312"/>
      <c r="AD258" s="312"/>
      <c r="AE258" s="312"/>
      <c r="AF258" s="312"/>
      <c r="AG258" s="312"/>
      <c r="AH258" s="354"/>
      <c r="AI258" s="354"/>
      <c r="AJ258" s="354"/>
      <c r="AK258" s="354"/>
      <c r="AL258" s="354"/>
      <c r="AM258" s="354"/>
      <c r="AN258" s="354"/>
    </row>
    <row r="259" spans="1:40" ht="15" customHeight="1">
      <c r="A259" s="312"/>
      <c r="B259" s="312"/>
      <c r="C259" s="312"/>
      <c r="D259" s="312"/>
      <c r="E259" s="241"/>
      <c r="F259" s="242"/>
      <c r="G259" s="242"/>
      <c r="H259" s="242"/>
      <c r="I259" s="242"/>
      <c r="J259" s="242"/>
      <c r="K259" s="312"/>
      <c r="L259" s="312"/>
      <c r="M259" s="312"/>
      <c r="N259" s="312"/>
      <c r="O259" s="312"/>
      <c r="P259" s="312"/>
      <c r="Q259" s="312"/>
      <c r="R259" s="312"/>
      <c r="S259" s="312"/>
      <c r="T259" s="312"/>
      <c r="U259" s="312"/>
      <c r="V259" s="312"/>
      <c r="W259" s="312"/>
      <c r="X259" s="312"/>
      <c r="Y259" s="312"/>
      <c r="Z259" s="312"/>
      <c r="AA259" s="312"/>
      <c r="AB259" s="312"/>
      <c r="AC259" s="312"/>
      <c r="AD259" s="312"/>
      <c r="AE259" s="312"/>
      <c r="AF259" s="312"/>
      <c r="AG259" s="312"/>
      <c r="AH259" s="354"/>
      <c r="AI259" s="354"/>
      <c r="AJ259" s="354"/>
      <c r="AK259" s="354"/>
      <c r="AL259" s="354"/>
      <c r="AM259" s="354"/>
      <c r="AN259" s="354"/>
    </row>
    <row r="260" spans="1:40" ht="15" customHeight="1">
      <c r="A260" s="312"/>
      <c r="B260" s="312"/>
      <c r="C260" s="312"/>
      <c r="D260" s="312"/>
      <c r="E260" s="241"/>
      <c r="F260" s="242"/>
      <c r="G260" s="242"/>
      <c r="H260" s="242"/>
      <c r="I260" s="242"/>
      <c r="J260" s="242"/>
      <c r="K260" s="312"/>
      <c r="L260" s="312"/>
      <c r="M260" s="312"/>
      <c r="N260" s="312"/>
      <c r="O260" s="312"/>
      <c r="P260" s="312"/>
      <c r="Q260" s="312"/>
      <c r="R260" s="312"/>
      <c r="S260" s="312"/>
      <c r="T260" s="312"/>
      <c r="U260" s="312"/>
      <c r="V260" s="312"/>
      <c r="W260" s="312"/>
      <c r="X260" s="312"/>
      <c r="Y260" s="312"/>
      <c r="Z260" s="312"/>
      <c r="AA260" s="312"/>
      <c r="AB260" s="312"/>
      <c r="AC260" s="312"/>
      <c r="AD260" s="312"/>
      <c r="AE260" s="312"/>
      <c r="AF260" s="312"/>
      <c r="AG260" s="312"/>
      <c r="AH260" s="354"/>
      <c r="AI260" s="354"/>
      <c r="AJ260" s="354"/>
      <c r="AK260" s="354"/>
      <c r="AL260" s="354"/>
      <c r="AM260" s="354"/>
      <c r="AN260" s="354"/>
    </row>
    <row r="261" spans="1:40" ht="15" customHeight="1">
      <c r="A261" s="312"/>
      <c r="B261" s="312"/>
      <c r="C261" s="312"/>
      <c r="D261" s="312"/>
      <c r="E261" s="241"/>
      <c r="F261" s="242"/>
      <c r="G261" s="242"/>
      <c r="H261" s="242"/>
      <c r="I261" s="242"/>
      <c r="J261" s="242"/>
      <c r="K261" s="312"/>
      <c r="L261" s="312"/>
      <c r="M261" s="312"/>
      <c r="N261" s="312"/>
      <c r="O261" s="312"/>
      <c r="P261" s="312"/>
      <c r="Q261" s="312"/>
      <c r="R261" s="312"/>
      <c r="S261" s="312"/>
      <c r="T261" s="312"/>
      <c r="U261" s="312"/>
      <c r="V261" s="312"/>
      <c r="W261" s="312"/>
      <c r="X261" s="312"/>
      <c r="Y261" s="312"/>
      <c r="Z261" s="312"/>
      <c r="AA261" s="312"/>
      <c r="AB261" s="312"/>
      <c r="AC261" s="312"/>
      <c r="AD261" s="312"/>
      <c r="AE261" s="312"/>
      <c r="AF261" s="312"/>
      <c r="AG261" s="312"/>
      <c r="AH261" s="354"/>
      <c r="AI261" s="354"/>
      <c r="AJ261" s="354"/>
      <c r="AK261" s="354"/>
      <c r="AL261" s="354"/>
      <c r="AM261" s="354"/>
      <c r="AN261" s="354"/>
    </row>
    <row r="262" spans="1:40" ht="15" customHeight="1">
      <c r="A262" s="312"/>
      <c r="B262" s="312"/>
      <c r="C262" s="312"/>
      <c r="D262" s="312"/>
      <c r="E262" s="241"/>
      <c r="F262" s="242"/>
      <c r="G262" s="242"/>
      <c r="H262" s="242"/>
      <c r="I262" s="242"/>
      <c r="J262" s="242"/>
      <c r="K262" s="312"/>
      <c r="L262" s="312"/>
      <c r="M262" s="312"/>
      <c r="N262" s="312"/>
      <c r="O262" s="312"/>
      <c r="P262" s="312"/>
      <c r="Q262" s="312"/>
      <c r="R262" s="312"/>
      <c r="S262" s="312"/>
      <c r="T262" s="312"/>
      <c r="U262" s="312"/>
      <c r="V262" s="312"/>
      <c r="W262" s="312"/>
      <c r="X262" s="312"/>
      <c r="Y262" s="312"/>
      <c r="Z262" s="312"/>
      <c r="AA262" s="312"/>
      <c r="AB262" s="312"/>
      <c r="AC262" s="312"/>
      <c r="AD262" s="312"/>
      <c r="AE262" s="312"/>
      <c r="AF262" s="312"/>
      <c r="AG262" s="312"/>
      <c r="AH262" s="354"/>
      <c r="AI262" s="354"/>
      <c r="AJ262" s="354"/>
      <c r="AK262" s="354"/>
      <c r="AL262" s="354"/>
      <c r="AM262" s="354"/>
      <c r="AN262" s="354"/>
    </row>
    <row r="263" spans="1:40" ht="15" customHeight="1">
      <c r="A263" s="312"/>
      <c r="B263" s="312"/>
      <c r="C263" s="312"/>
      <c r="D263" s="312"/>
      <c r="E263" s="241"/>
      <c r="F263" s="242"/>
      <c r="G263" s="242"/>
      <c r="H263" s="242"/>
      <c r="I263" s="242"/>
      <c r="J263" s="242"/>
      <c r="K263" s="312"/>
      <c r="L263" s="312"/>
      <c r="M263" s="312"/>
      <c r="N263" s="312"/>
      <c r="O263" s="312"/>
      <c r="P263" s="312"/>
      <c r="Q263" s="312"/>
      <c r="R263" s="312"/>
      <c r="S263" s="312"/>
      <c r="T263" s="312"/>
      <c r="U263" s="312"/>
      <c r="V263" s="312"/>
      <c r="W263" s="312"/>
      <c r="X263" s="312"/>
      <c r="Y263" s="312"/>
      <c r="Z263" s="312"/>
      <c r="AA263" s="312"/>
      <c r="AB263" s="312"/>
      <c r="AC263" s="312"/>
      <c r="AD263" s="312"/>
      <c r="AE263" s="312"/>
      <c r="AF263" s="312"/>
      <c r="AG263" s="312"/>
      <c r="AH263" s="354"/>
      <c r="AI263" s="354"/>
      <c r="AJ263" s="354"/>
      <c r="AK263" s="354"/>
      <c r="AL263" s="354"/>
      <c r="AM263" s="354"/>
      <c r="AN263" s="354"/>
    </row>
    <row r="264" spans="1:40" ht="15" customHeight="1">
      <c r="A264" s="312"/>
      <c r="B264" s="312"/>
      <c r="C264" s="312"/>
      <c r="D264" s="312"/>
      <c r="E264" s="241"/>
      <c r="F264" s="242"/>
      <c r="G264" s="242"/>
      <c r="H264" s="242"/>
      <c r="I264" s="242"/>
      <c r="J264" s="242"/>
      <c r="K264" s="312"/>
      <c r="L264" s="312"/>
      <c r="M264" s="312"/>
      <c r="N264" s="312"/>
      <c r="O264" s="312"/>
      <c r="P264" s="312"/>
      <c r="Q264" s="312"/>
      <c r="R264" s="312"/>
      <c r="S264" s="312"/>
      <c r="T264" s="312"/>
      <c r="U264" s="312"/>
      <c r="V264" s="312"/>
      <c r="W264" s="312"/>
      <c r="X264" s="312"/>
      <c r="Y264" s="312"/>
      <c r="Z264" s="312"/>
      <c r="AA264" s="312"/>
      <c r="AB264" s="312"/>
      <c r="AC264" s="312"/>
      <c r="AD264" s="312"/>
      <c r="AE264" s="312"/>
      <c r="AF264" s="312"/>
      <c r="AG264" s="312"/>
      <c r="AH264" s="354"/>
      <c r="AI264" s="354"/>
      <c r="AJ264" s="354"/>
      <c r="AK264" s="354"/>
      <c r="AL264" s="354"/>
      <c r="AM264" s="354"/>
      <c r="AN264" s="354"/>
    </row>
    <row r="265" spans="1:40" ht="15" customHeight="1">
      <c r="A265" s="312"/>
      <c r="B265" s="312"/>
      <c r="C265" s="312"/>
      <c r="D265" s="312"/>
      <c r="E265" s="241"/>
      <c r="F265" s="242"/>
      <c r="G265" s="242"/>
      <c r="H265" s="242"/>
      <c r="I265" s="242"/>
      <c r="J265" s="242"/>
      <c r="K265" s="312"/>
      <c r="L265" s="312"/>
      <c r="M265" s="312"/>
      <c r="N265" s="312"/>
      <c r="O265" s="312"/>
      <c r="P265" s="312"/>
      <c r="Q265" s="312"/>
      <c r="R265" s="312"/>
      <c r="S265" s="312"/>
      <c r="T265" s="312"/>
      <c r="U265" s="312"/>
      <c r="V265" s="312"/>
      <c r="W265" s="312"/>
      <c r="X265" s="312"/>
      <c r="Y265" s="312"/>
      <c r="Z265" s="312"/>
      <c r="AA265" s="312"/>
      <c r="AB265" s="312"/>
      <c r="AC265" s="312"/>
      <c r="AD265" s="312"/>
      <c r="AE265" s="312"/>
      <c r="AF265" s="312"/>
      <c r="AG265" s="312"/>
      <c r="AH265" s="354"/>
      <c r="AI265" s="354"/>
      <c r="AJ265" s="354"/>
      <c r="AK265" s="354"/>
      <c r="AL265" s="354"/>
      <c r="AM265" s="354"/>
      <c r="AN265" s="354"/>
    </row>
    <row r="266" spans="1:40" ht="15" customHeight="1">
      <c r="A266" s="312"/>
      <c r="B266" s="312"/>
      <c r="C266" s="312"/>
      <c r="D266" s="312"/>
      <c r="E266" s="241"/>
      <c r="F266" s="242"/>
      <c r="G266" s="242"/>
      <c r="H266" s="242"/>
      <c r="I266" s="242"/>
      <c r="J266" s="242"/>
      <c r="K266" s="312"/>
      <c r="L266" s="312"/>
      <c r="M266" s="312"/>
      <c r="N266" s="312"/>
      <c r="O266" s="312"/>
      <c r="P266" s="312"/>
      <c r="Q266" s="312"/>
      <c r="R266" s="312"/>
      <c r="S266" s="312"/>
      <c r="T266" s="312"/>
      <c r="U266" s="312"/>
      <c r="V266" s="312"/>
      <c r="W266" s="312"/>
      <c r="X266" s="312"/>
      <c r="Y266" s="312"/>
      <c r="Z266" s="312"/>
      <c r="AA266" s="312"/>
      <c r="AB266" s="312"/>
      <c r="AC266" s="312"/>
      <c r="AD266" s="312"/>
      <c r="AE266" s="312"/>
      <c r="AF266" s="312"/>
      <c r="AG266" s="312"/>
      <c r="AH266" s="354"/>
      <c r="AI266" s="354"/>
      <c r="AJ266" s="354"/>
      <c r="AK266" s="354"/>
      <c r="AL266" s="354"/>
      <c r="AM266" s="354"/>
      <c r="AN266" s="354"/>
    </row>
    <row r="267" spans="1:40" ht="15" customHeight="1">
      <c r="A267" s="312"/>
      <c r="B267" s="312"/>
      <c r="C267" s="312"/>
      <c r="D267" s="312"/>
      <c r="E267" s="241"/>
      <c r="F267" s="242"/>
      <c r="G267" s="242"/>
      <c r="H267" s="242"/>
      <c r="I267" s="242"/>
      <c r="J267" s="242"/>
      <c r="K267" s="312"/>
      <c r="L267" s="312"/>
      <c r="M267" s="312"/>
      <c r="N267" s="312"/>
      <c r="O267" s="312"/>
      <c r="P267" s="312"/>
      <c r="Q267" s="312"/>
      <c r="R267" s="312"/>
      <c r="S267" s="312"/>
      <c r="T267" s="312"/>
      <c r="U267" s="312"/>
      <c r="V267" s="312"/>
      <c r="W267" s="312"/>
      <c r="X267" s="312"/>
      <c r="Y267" s="312"/>
      <c r="Z267" s="312"/>
      <c r="AA267" s="312"/>
      <c r="AB267" s="312"/>
      <c r="AC267" s="312"/>
      <c r="AD267" s="312"/>
      <c r="AE267" s="312"/>
      <c r="AF267" s="312"/>
      <c r="AG267" s="312"/>
      <c r="AH267" s="354"/>
      <c r="AI267" s="354"/>
      <c r="AJ267" s="354"/>
      <c r="AK267" s="354"/>
      <c r="AL267" s="354"/>
      <c r="AM267" s="354"/>
      <c r="AN267" s="354"/>
    </row>
    <row r="268" spans="1:40" ht="15" customHeight="1">
      <c r="A268" s="312"/>
      <c r="B268" s="312"/>
      <c r="C268" s="312"/>
      <c r="D268" s="312"/>
      <c r="E268" s="241"/>
      <c r="F268" s="242"/>
      <c r="G268" s="242"/>
      <c r="H268" s="242"/>
      <c r="I268" s="242"/>
      <c r="J268" s="242"/>
      <c r="K268" s="312"/>
      <c r="L268" s="312"/>
      <c r="M268" s="312"/>
      <c r="N268" s="312"/>
      <c r="O268" s="312"/>
      <c r="P268" s="312"/>
      <c r="Q268" s="312"/>
      <c r="R268" s="312"/>
      <c r="S268" s="312"/>
      <c r="T268" s="312"/>
      <c r="U268" s="312"/>
      <c r="V268" s="312"/>
      <c r="W268" s="312"/>
      <c r="X268" s="312"/>
      <c r="Y268" s="312"/>
      <c r="Z268" s="312"/>
      <c r="AA268" s="312"/>
      <c r="AB268" s="312"/>
      <c r="AC268" s="312"/>
      <c r="AD268" s="312"/>
      <c r="AE268" s="312"/>
      <c r="AF268" s="312"/>
      <c r="AG268" s="312"/>
      <c r="AH268" s="354"/>
      <c r="AI268" s="354"/>
      <c r="AJ268" s="354"/>
      <c r="AK268" s="354"/>
      <c r="AL268" s="354"/>
      <c r="AM268" s="354"/>
      <c r="AN268" s="354"/>
    </row>
    <row r="269" spans="1:40" ht="15" customHeight="1">
      <c r="A269" s="312"/>
      <c r="B269" s="312"/>
      <c r="C269" s="312"/>
      <c r="D269" s="312"/>
      <c r="E269" s="241"/>
      <c r="F269" s="242"/>
      <c r="G269" s="242"/>
      <c r="H269" s="242"/>
      <c r="I269" s="242"/>
      <c r="J269" s="242"/>
      <c r="K269" s="312"/>
      <c r="L269" s="312"/>
      <c r="M269" s="312"/>
      <c r="N269" s="312"/>
      <c r="O269" s="312"/>
      <c r="P269" s="312"/>
      <c r="Q269" s="312"/>
      <c r="R269" s="312"/>
      <c r="S269" s="312"/>
      <c r="T269" s="312"/>
      <c r="U269" s="312"/>
      <c r="V269" s="312"/>
      <c r="W269" s="312"/>
      <c r="X269" s="312"/>
      <c r="Y269" s="312"/>
      <c r="Z269" s="312"/>
      <c r="AA269" s="312"/>
      <c r="AB269" s="312"/>
      <c r="AC269" s="312"/>
      <c r="AD269" s="312"/>
      <c r="AE269" s="312"/>
      <c r="AF269" s="312"/>
      <c r="AG269" s="312"/>
      <c r="AH269" s="354"/>
      <c r="AI269" s="354"/>
      <c r="AJ269" s="354"/>
      <c r="AK269" s="354"/>
      <c r="AL269" s="354"/>
      <c r="AM269" s="354"/>
      <c r="AN269" s="354"/>
    </row>
    <row r="270" spans="1:40" ht="15" customHeight="1">
      <c r="A270" s="312"/>
      <c r="B270" s="312"/>
      <c r="C270" s="312"/>
      <c r="D270" s="312"/>
      <c r="E270" s="241"/>
      <c r="F270" s="242"/>
      <c r="G270" s="242"/>
      <c r="H270" s="242"/>
      <c r="I270" s="242"/>
      <c r="J270" s="242"/>
      <c r="K270" s="312"/>
      <c r="L270" s="312"/>
      <c r="M270" s="312"/>
      <c r="N270" s="312"/>
      <c r="O270" s="312"/>
      <c r="P270" s="312"/>
      <c r="Q270" s="312"/>
      <c r="R270" s="312"/>
      <c r="S270" s="312"/>
      <c r="T270" s="312"/>
      <c r="U270" s="312"/>
      <c r="V270" s="312"/>
      <c r="W270" s="312"/>
      <c r="X270" s="312"/>
      <c r="Y270" s="312"/>
      <c r="Z270" s="312"/>
      <c r="AA270" s="312"/>
      <c r="AB270" s="312"/>
      <c r="AC270" s="312"/>
      <c r="AD270" s="312"/>
      <c r="AE270" s="312"/>
      <c r="AF270" s="312"/>
      <c r="AG270" s="312"/>
      <c r="AH270" s="354"/>
      <c r="AI270" s="354"/>
      <c r="AJ270" s="354"/>
      <c r="AK270" s="354"/>
      <c r="AL270" s="354"/>
      <c r="AM270" s="354"/>
      <c r="AN270" s="354"/>
    </row>
    <row r="271" spans="1:40" ht="15" customHeight="1">
      <c r="A271" s="312"/>
      <c r="B271" s="312"/>
      <c r="C271" s="312"/>
      <c r="D271" s="312"/>
      <c r="E271" s="241"/>
      <c r="F271" s="242"/>
      <c r="G271" s="242"/>
      <c r="H271" s="242"/>
      <c r="I271" s="242"/>
      <c r="J271" s="242"/>
      <c r="K271" s="312"/>
      <c r="L271" s="312"/>
      <c r="M271" s="312"/>
      <c r="N271" s="312"/>
      <c r="O271" s="312"/>
      <c r="P271" s="312"/>
      <c r="Q271" s="312"/>
      <c r="R271" s="312"/>
      <c r="S271" s="312"/>
      <c r="T271" s="312"/>
      <c r="U271" s="312"/>
      <c r="V271" s="312"/>
      <c r="W271" s="312"/>
      <c r="X271" s="312"/>
      <c r="Y271" s="312"/>
      <c r="Z271" s="312"/>
      <c r="AA271" s="312"/>
      <c r="AB271" s="312"/>
      <c r="AC271" s="312"/>
      <c r="AD271" s="312"/>
      <c r="AE271" s="312"/>
      <c r="AF271" s="312"/>
      <c r="AG271" s="312"/>
      <c r="AH271" s="354"/>
      <c r="AI271" s="354"/>
      <c r="AJ271" s="354"/>
      <c r="AK271" s="354"/>
      <c r="AL271" s="354"/>
      <c r="AM271" s="354"/>
      <c r="AN271" s="354"/>
    </row>
    <row r="272" spans="1:40" ht="15" customHeight="1">
      <c r="A272" s="312"/>
      <c r="B272" s="312"/>
      <c r="C272" s="312"/>
      <c r="D272" s="312"/>
      <c r="E272" s="241"/>
      <c r="F272" s="242"/>
      <c r="G272" s="242"/>
      <c r="H272" s="242"/>
      <c r="I272" s="242"/>
      <c r="J272" s="242"/>
      <c r="K272" s="312"/>
      <c r="L272" s="312"/>
      <c r="M272" s="312"/>
      <c r="N272" s="312"/>
      <c r="O272" s="312"/>
      <c r="P272" s="312"/>
      <c r="Q272" s="312"/>
      <c r="R272" s="312"/>
      <c r="S272" s="312"/>
      <c r="T272" s="312"/>
      <c r="U272" s="312"/>
      <c r="V272" s="312"/>
      <c r="W272" s="312"/>
      <c r="X272" s="312"/>
      <c r="Y272" s="312"/>
      <c r="Z272" s="312"/>
      <c r="AA272" s="312"/>
      <c r="AB272" s="312"/>
      <c r="AC272" s="312"/>
      <c r="AD272" s="312"/>
      <c r="AE272" s="312"/>
      <c r="AF272" s="312"/>
      <c r="AG272" s="312"/>
      <c r="AH272" s="354"/>
      <c r="AI272" s="354"/>
      <c r="AJ272" s="354"/>
      <c r="AK272" s="354"/>
      <c r="AL272" s="354"/>
      <c r="AM272" s="354"/>
      <c r="AN272" s="354"/>
    </row>
    <row r="273" spans="1:40" ht="15" customHeight="1">
      <c r="A273" s="312"/>
      <c r="B273" s="312"/>
      <c r="C273" s="312"/>
      <c r="D273" s="312"/>
      <c r="E273" s="241"/>
      <c r="F273" s="242"/>
      <c r="G273" s="242"/>
      <c r="H273" s="242"/>
      <c r="I273" s="242"/>
      <c r="J273" s="242"/>
      <c r="K273" s="312"/>
      <c r="L273" s="312"/>
      <c r="M273" s="312"/>
      <c r="N273" s="312"/>
      <c r="O273" s="312"/>
      <c r="P273" s="312"/>
      <c r="Q273" s="312"/>
      <c r="R273" s="312"/>
      <c r="S273" s="312"/>
      <c r="T273" s="312"/>
      <c r="U273" s="312"/>
      <c r="V273" s="312"/>
      <c r="W273" s="312"/>
      <c r="X273" s="312"/>
      <c r="Y273" s="312"/>
      <c r="Z273" s="312"/>
      <c r="AA273" s="312"/>
      <c r="AB273" s="312"/>
      <c r="AC273" s="312"/>
      <c r="AD273" s="312"/>
      <c r="AE273" s="312"/>
      <c r="AF273" s="312"/>
      <c r="AG273" s="312"/>
      <c r="AH273" s="354"/>
      <c r="AI273" s="354"/>
      <c r="AJ273" s="354"/>
      <c r="AK273" s="354"/>
      <c r="AL273" s="354"/>
      <c r="AM273" s="354"/>
      <c r="AN273" s="354"/>
    </row>
    <row r="274" spans="1:40" ht="15" customHeight="1">
      <c r="A274" s="312"/>
      <c r="B274" s="312"/>
      <c r="C274" s="312"/>
      <c r="D274" s="312"/>
      <c r="E274" s="241"/>
      <c r="F274" s="242"/>
      <c r="G274" s="242"/>
      <c r="H274" s="242"/>
      <c r="I274" s="242"/>
      <c r="J274" s="242"/>
      <c r="K274" s="312"/>
      <c r="L274" s="312"/>
      <c r="M274" s="312"/>
      <c r="N274" s="312"/>
      <c r="O274" s="312"/>
      <c r="P274" s="312"/>
      <c r="Q274" s="312"/>
      <c r="R274" s="312"/>
      <c r="S274" s="312"/>
      <c r="T274" s="312"/>
      <c r="U274" s="312"/>
      <c r="V274" s="312"/>
      <c r="W274" s="312"/>
      <c r="X274" s="312"/>
      <c r="Y274" s="312"/>
      <c r="Z274" s="312"/>
      <c r="AA274" s="312"/>
      <c r="AB274" s="312"/>
      <c r="AC274" s="312"/>
      <c r="AD274" s="312"/>
      <c r="AE274" s="312"/>
      <c r="AF274" s="312"/>
      <c r="AG274" s="312"/>
      <c r="AH274" s="354"/>
      <c r="AI274" s="354"/>
      <c r="AJ274" s="354"/>
      <c r="AK274" s="354"/>
      <c r="AL274" s="354"/>
      <c r="AM274" s="354"/>
      <c r="AN274" s="354"/>
    </row>
    <row r="275" spans="1:40" ht="15" customHeight="1">
      <c r="A275" s="312"/>
      <c r="B275" s="312"/>
      <c r="C275" s="312"/>
      <c r="D275" s="312"/>
      <c r="E275" s="241"/>
      <c r="F275" s="242"/>
      <c r="G275" s="242"/>
      <c r="H275" s="242"/>
      <c r="I275" s="242"/>
      <c r="J275" s="242"/>
      <c r="K275" s="312"/>
      <c r="L275" s="312"/>
      <c r="M275" s="312"/>
      <c r="N275" s="312"/>
      <c r="O275" s="312"/>
      <c r="P275" s="312"/>
      <c r="Q275" s="312"/>
      <c r="R275" s="312"/>
      <c r="S275" s="312"/>
      <c r="T275" s="312"/>
      <c r="U275" s="312"/>
      <c r="V275" s="312"/>
      <c r="W275" s="312"/>
      <c r="X275" s="312"/>
      <c r="Y275" s="312"/>
      <c r="Z275" s="312"/>
      <c r="AA275" s="312"/>
      <c r="AB275" s="312"/>
      <c r="AC275" s="312"/>
      <c r="AD275" s="312"/>
      <c r="AE275" s="312"/>
      <c r="AF275" s="312"/>
      <c r="AG275" s="312"/>
      <c r="AH275" s="354"/>
      <c r="AI275" s="354"/>
      <c r="AJ275" s="354"/>
      <c r="AK275" s="354"/>
      <c r="AL275" s="354"/>
      <c r="AM275" s="354"/>
      <c r="AN275" s="354"/>
    </row>
    <row r="276" spans="1:40" ht="15" customHeight="1">
      <c r="A276" s="312"/>
      <c r="B276" s="312"/>
      <c r="C276" s="312"/>
      <c r="D276" s="312"/>
      <c r="E276" s="241"/>
      <c r="F276" s="242"/>
      <c r="G276" s="242"/>
      <c r="H276" s="242"/>
      <c r="I276" s="242"/>
      <c r="J276" s="242"/>
      <c r="K276" s="312"/>
      <c r="L276" s="312"/>
      <c r="M276" s="312"/>
      <c r="N276" s="312"/>
      <c r="O276" s="312"/>
      <c r="P276" s="312"/>
      <c r="Q276" s="312"/>
      <c r="R276" s="312"/>
      <c r="S276" s="312"/>
      <c r="T276" s="312"/>
      <c r="U276" s="312"/>
      <c r="V276" s="312"/>
      <c r="W276" s="312"/>
      <c r="X276" s="312"/>
      <c r="Y276" s="312"/>
      <c r="Z276" s="312"/>
      <c r="AA276" s="312"/>
      <c r="AB276" s="312"/>
      <c r="AC276" s="312"/>
      <c r="AD276" s="312"/>
      <c r="AE276" s="312"/>
      <c r="AF276" s="312"/>
      <c r="AG276" s="312"/>
      <c r="AH276" s="354"/>
      <c r="AI276" s="354"/>
      <c r="AJ276" s="354"/>
      <c r="AK276" s="354"/>
      <c r="AL276" s="354"/>
      <c r="AM276" s="354"/>
      <c r="AN276" s="354"/>
    </row>
    <row r="277" spans="1:40" ht="15" customHeight="1">
      <c r="A277" s="312"/>
      <c r="B277" s="312"/>
      <c r="C277" s="312"/>
      <c r="D277" s="312"/>
      <c r="E277" s="241"/>
      <c r="F277" s="242"/>
      <c r="G277" s="242"/>
      <c r="H277" s="242"/>
      <c r="I277" s="242"/>
      <c r="J277" s="242"/>
      <c r="K277" s="312"/>
      <c r="L277" s="312"/>
      <c r="M277" s="312"/>
      <c r="N277" s="312"/>
      <c r="O277" s="312"/>
      <c r="P277" s="312"/>
      <c r="Q277" s="312"/>
      <c r="R277" s="312"/>
      <c r="S277" s="312"/>
      <c r="T277" s="312"/>
      <c r="U277" s="312"/>
      <c r="V277" s="312"/>
      <c r="W277" s="312"/>
      <c r="X277" s="312"/>
      <c r="Y277" s="312"/>
      <c r="Z277" s="312"/>
      <c r="AA277" s="312"/>
      <c r="AB277" s="312"/>
      <c r="AC277" s="312"/>
      <c r="AD277" s="312"/>
      <c r="AE277" s="312"/>
      <c r="AF277" s="312"/>
      <c r="AG277" s="312"/>
      <c r="AH277" s="354"/>
      <c r="AI277" s="354"/>
      <c r="AJ277" s="354"/>
      <c r="AK277" s="354"/>
      <c r="AL277" s="354"/>
      <c r="AM277" s="354"/>
      <c r="AN277" s="354"/>
    </row>
    <row r="278" spans="1:40" ht="15" customHeight="1">
      <c r="A278" s="312"/>
      <c r="B278" s="312"/>
      <c r="C278" s="312"/>
      <c r="D278" s="312"/>
      <c r="E278" s="241"/>
      <c r="F278" s="242"/>
      <c r="G278" s="242"/>
      <c r="H278" s="242"/>
      <c r="I278" s="242"/>
      <c r="J278" s="24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2"/>
      <c r="U278" s="312"/>
      <c r="V278" s="312"/>
      <c r="W278" s="312"/>
      <c r="X278" s="312"/>
      <c r="Y278" s="312"/>
      <c r="Z278" s="312"/>
      <c r="AA278" s="312"/>
      <c r="AB278" s="312"/>
      <c r="AC278" s="312"/>
      <c r="AD278" s="312"/>
      <c r="AE278" s="312"/>
      <c r="AF278" s="312"/>
      <c r="AG278" s="312"/>
      <c r="AH278" s="354"/>
      <c r="AI278" s="354"/>
      <c r="AJ278" s="354"/>
      <c r="AK278" s="354"/>
      <c r="AL278" s="354"/>
      <c r="AM278" s="354"/>
      <c r="AN278" s="354"/>
    </row>
    <row r="279" spans="1:40" ht="15" customHeight="1">
      <c r="A279" s="312"/>
      <c r="B279" s="312"/>
      <c r="C279" s="312"/>
      <c r="D279" s="312"/>
      <c r="E279" s="241"/>
      <c r="F279" s="242"/>
      <c r="G279" s="242"/>
      <c r="H279" s="242"/>
      <c r="I279" s="242"/>
      <c r="J279" s="242"/>
      <c r="K279" s="312"/>
      <c r="L279" s="312"/>
      <c r="M279" s="312"/>
      <c r="N279" s="312"/>
      <c r="O279" s="312"/>
      <c r="P279" s="312"/>
      <c r="Q279" s="312"/>
      <c r="R279" s="312"/>
      <c r="S279" s="312"/>
      <c r="T279" s="312"/>
      <c r="U279" s="312"/>
      <c r="V279" s="312"/>
      <c r="W279" s="312"/>
      <c r="X279" s="312"/>
      <c r="Y279" s="312"/>
      <c r="Z279" s="312"/>
      <c r="AA279" s="312"/>
      <c r="AB279" s="312"/>
      <c r="AC279" s="312"/>
      <c r="AD279" s="312"/>
      <c r="AE279" s="312"/>
      <c r="AF279" s="312"/>
      <c r="AG279" s="312"/>
      <c r="AH279" s="354"/>
      <c r="AI279" s="354"/>
      <c r="AJ279" s="354"/>
      <c r="AK279" s="354"/>
      <c r="AL279" s="354"/>
      <c r="AM279" s="354"/>
      <c r="AN279" s="354"/>
    </row>
    <row r="280" spans="1:40" ht="15" customHeight="1">
      <c r="A280" s="312"/>
      <c r="B280" s="312"/>
      <c r="C280" s="312"/>
      <c r="D280" s="312"/>
      <c r="E280" s="241"/>
      <c r="F280" s="242"/>
      <c r="G280" s="242"/>
      <c r="H280" s="242"/>
      <c r="I280" s="242"/>
      <c r="J280" s="242"/>
      <c r="K280" s="312"/>
      <c r="L280" s="312"/>
      <c r="M280" s="312"/>
      <c r="N280" s="312"/>
      <c r="O280" s="312"/>
      <c r="P280" s="312"/>
      <c r="Q280" s="312"/>
      <c r="R280" s="312"/>
      <c r="S280" s="312"/>
      <c r="T280" s="312"/>
      <c r="U280" s="312"/>
      <c r="V280" s="312"/>
      <c r="W280" s="312"/>
      <c r="X280" s="312"/>
      <c r="Y280" s="312"/>
      <c r="Z280" s="312"/>
      <c r="AA280" s="312"/>
      <c r="AB280" s="312"/>
      <c r="AC280" s="312"/>
      <c r="AD280" s="312"/>
      <c r="AE280" s="312"/>
      <c r="AF280" s="312"/>
      <c r="AG280" s="312"/>
      <c r="AH280" s="354"/>
      <c r="AI280" s="354"/>
      <c r="AJ280" s="354"/>
      <c r="AK280" s="354"/>
      <c r="AL280" s="354"/>
      <c r="AM280" s="354"/>
      <c r="AN280" s="354"/>
    </row>
    <row r="281" spans="1:40" ht="15" customHeight="1">
      <c r="A281" s="312"/>
      <c r="B281" s="312"/>
      <c r="C281" s="312"/>
      <c r="D281" s="312"/>
      <c r="E281" s="241"/>
      <c r="F281" s="242"/>
      <c r="G281" s="242"/>
      <c r="H281" s="242"/>
      <c r="I281" s="242"/>
      <c r="J281" s="242"/>
      <c r="K281" s="312"/>
      <c r="L281" s="312"/>
      <c r="M281" s="312"/>
      <c r="N281" s="312"/>
      <c r="O281" s="312"/>
      <c r="P281" s="312"/>
      <c r="Q281" s="312"/>
      <c r="R281" s="312"/>
      <c r="S281" s="312"/>
      <c r="T281" s="312"/>
      <c r="U281" s="312"/>
      <c r="V281" s="312"/>
      <c r="W281" s="312"/>
      <c r="X281" s="312"/>
      <c r="Y281" s="312"/>
      <c r="Z281" s="312"/>
      <c r="AA281" s="312"/>
      <c r="AB281" s="312"/>
      <c r="AC281" s="312"/>
      <c r="AD281" s="312"/>
      <c r="AE281" s="312"/>
      <c r="AF281" s="312"/>
      <c r="AG281" s="312"/>
      <c r="AH281" s="354"/>
      <c r="AI281" s="354"/>
      <c r="AJ281" s="354"/>
      <c r="AK281" s="354"/>
      <c r="AL281" s="354"/>
      <c r="AM281" s="354"/>
      <c r="AN281" s="354"/>
    </row>
    <row r="282" spans="1:40" ht="15" customHeight="1">
      <c r="A282" s="312"/>
      <c r="B282" s="312"/>
      <c r="C282" s="312"/>
      <c r="D282" s="312"/>
      <c r="E282" s="241"/>
      <c r="F282" s="242"/>
      <c r="G282" s="242"/>
      <c r="H282" s="242"/>
      <c r="I282" s="242"/>
      <c r="J282" s="242"/>
      <c r="K282" s="312"/>
      <c r="L282" s="312"/>
      <c r="M282" s="312"/>
      <c r="N282" s="312"/>
      <c r="O282" s="312"/>
      <c r="P282" s="312"/>
      <c r="Q282" s="312"/>
      <c r="R282" s="312"/>
      <c r="S282" s="312"/>
      <c r="T282" s="312"/>
      <c r="U282" s="312"/>
      <c r="V282" s="312"/>
      <c r="W282" s="312"/>
      <c r="X282" s="312"/>
      <c r="Y282" s="312"/>
      <c r="Z282" s="312"/>
      <c r="AA282" s="312"/>
      <c r="AB282" s="312"/>
      <c r="AC282" s="312"/>
      <c r="AD282" s="312"/>
      <c r="AE282" s="312"/>
      <c r="AF282" s="312"/>
      <c r="AG282" s="312"/>
      <c r="AH282" s="354"/>
      <c r="AI282" s="354"/>
      <c r="AJ282" s="354"/>
      <c r="AK282" s="354"/>
      <c r="AL282" s="354"/>
      <c r="AM282" s="354"/>
      <c r="AN282" s="354"/>
    </row>
    <row r="283" spans="1:40" ht="15" customHeight="1">
      <c r="A283" s="312"/>
      <c r="B283" s="312"/>
      <c r="C283" s="312"/>
      <c r="D283" s="312"/>
      <c r="E283" s="241"/>
      <c r="F283" s="242"/>
      <c r="G283" s="242"/>
      <c r="H283" s="242"/>
      <c r="I283" s="242"/>
      <c r="J283" s="242"/>
      <c r="K283" s="312"/>
      <c r="L283" s="312"/>
      <c r="M283" s="312"/>
      <c r="N283" s="312"/>
      <c r="O283" s="312"/>
      <c r="P283" s="312"/>
      <c r="Q283" s="312"/>
      <c r="R283" s="312"/>
      <c r="S283" s="312"/>
      <c r="T283" s="312"/>
      <c r="U283" s="312"/>
      <c r="V283" s="312"/>
      <c r="W283" s="312"/>
      <c r="X283" s="312"/>
      <c r="Y283" s="312"/>
      <c r="Z283" s="312"/>
      <c r="AA283" s="312"/>
      <c r="AB283" s="312"/>
      <c r="AC283" s="312"/>
      <c r="AD283" s="312"/>
      <c r="AE283" s="312"/>
      <c r="AF283" s="312"/>
      <c r="AG283" s="312"/>
      <c r="AH283" s="354"/>
      <c r="AI283" s="354"/>
      <c r="AJ283" s="354"/>
      <c r="AK283" s="354"/>
      <c r="AL283" s="354"/>
      <c r="AM283" s="354"/>
      <c r="AN283" s="354"/>
    </row>
    <row r="284" spans="1:40" ht="15" customHeight="1">
      <c r="A284" s="312"/>
      <c r="B284" s="312"/>
      <c r="C284" s="312"/>
      <c r="D284" s="312"/>
      <c r="E284" s="241"/>
      <c r="F284" s="242"/>
      <c r="G284" s="242"/>
      <c r="H284" s="242"/>
      <c r="I284" s="242"/>
      <c r="J284" s="242"/>
      <c r="K284" s="312"/>
      <c r="L284" s="312"/>
      <c r="M284" s="312"/>
      <c r="N284" s="312"/>
      <c r="O284" s="312"/>
      <c r="P284" s="312"/>
      <c r="Q284" s="312"/>
      <c r="R284" s="312"/>
      <c r="S284" s="312"/>
      <c r="T284" s="312"/>
      <c r="U284" s="312"/>
      <c r="V284" s="312"/>
      <c r="W284" s="312"/>
      <c r="X284" s="312"/>
      <c r="Y284" s="312"/>
      <c r="Z284" s="312"/>
      <c r="AA284" s="312"/>
      <c r="AB284" s="312"/>
      <c r="AC284" s="312"/>
      <c r="AD284" s="312"/>
      <c r="AE284" s="312"/>
      <c r="AF284" s="312"/>
      <c r="AG284" s="312"/>
      <c r="AH284" s="354"/>
      <c r="AI284" s="354"/>
      <c r="AJ284" s="354"/>
      <c r="AK284" s="354"/>
      <c r="AL284" s="354"/>
      <c r="AM284" s="354"/>
      <c r="AN284" s="354"/>
    </row>
    <row r="285" spans="1:40" ht="15" customHeight="1">
      <c r="A285" s="312"/>
      <c r="B285" s="312"/>
      <c r="C285" s="312"/>
      <c r="D285" s="312"/>
      <c r="E285" s="241"/>
      <c r="F285" s="242"/>
      <c r="G285" s="242"/>
      <c r="H285" s="242"/>
      <c r="I285" s="242"/>
      <c r="J285" s="242"/>
      <c r="K285" s="312"/>
      <c r="L285" s="312"/>
      <c r="M285" s="312"/>
      <c r="N285" s="312"/>
      <c r="O285" s="312"/>
      <c r="P285" s="312"/>
      <c r="Q285" s="312"/>
      <c r="R285" s="312"/>
      <c r="S285" s="312"/>
      <c r="T285" s="312"/>
      <c r="U285" s="312"/>
      <c r="V285" s="312"/>
      <c r="W285" s="312"/>
      <c r="X285" s="312"/>
      <c r="Y285" s="312"/>
      <c r="Z285" s="312"/>
      <c r="AA285" s="312"/>
      <c r="AB285" s="312"/>
      <c r="AC285" s="312"/>
      <c r="AD285" s="312"/>
      <c r="AE285" s="312"/>
      <c r="AF285" s="312"/>
      <c r="AG285" s="312"/>
      <c r="AH285" s="354"/>
      <c r="AI285" s="354"/>
      <c r="AJ285" s="354"/>
      <c r="AK285" s="354"/>
      <c r="AL285" s="354"/>
      <c r="AM285" s="354"/>
      <c r="AN285" s="354"/>
    </row>
    <row r="286" spans="1:40" ht="15" customHeight="1">
      <c r="A286" s="312"/>
      <c r="B286" s="312"/>
      <c r="C286" s="312"/>
      <c r="D286" s="312"/>
      <c r="E286" s="241"/>
      <c r="F286" s="242"/>
      <c r="G286" s="242"/>
      <c r="H286" s="242"/>
      <c r="I286" s="242"/>
      <c r="J286" s="242"/>
      <c r="K286" s="312"/>
      <c r="L286" s="312"/>
      <c r="M286" s="312"/>
      <c r="N286" s="312"/>
      <c r="O286" s="312"/>
      <c r="P286" s="312"/>
      <c r="Q286" s="312"/>
      <c r="R286" s="312"/>
      <c r="S286" s="312"/>
      <c r="T286" s="312"/>
      <c r="U286" s="312"/>
      <c r="V286" s="312"/>
      <c r="W286" s="312"/>
      <c r="X286" s="312"/>
      <c r="Y286" s="312"/>
      <c r="Z286" s="312"/>
      <c r="AA286" s="312"/>
      <c r="AB286" s="312"/>
      <c r="AC286" s="312"/>
      <c r="AD286" s="312"/>
      <c r="AE286" s="312"/>
      <c r="AF286" s="312"/>
      <c r="AG286" s="312"/>
      <c r="AH286" s="354"/>
      <c r="AI286" s="354"/>
      <c r="AJ286" s="354"/>
      <c r="AK286" s="354"/>
      <c r="AL286" s="354"/>
      <c r="AM286" s="354"/>
      <c r="AN286" s="354"/>
    </row>
    <row r="287" spans="1:40" ht="15" customHeight="1">
      <c r="A287" s="312"/>
      <c r="B287" s="312"/>
      <c r="C287" s="312"/>
      <c r="D287" s="312"/>
      <c r="E287" s="241"/>
      <c r="F287" s="242"/>
      <c r="G287" s="242"/>
      <c r="H287" s="242"/>
      <c r="I287" s="242"/>
      <c r="J287" s="242"/>
      <c r="K287" s="312"/>
      <c r="L287" s="312"/>
      <c r="M287" s="312"/>
      <c r="N287" s="312"/>
      <c r="O287" s="312"/>
      <c r="P287" s="312"/>
      <c r="Q287" s="312"/>
      <c r="R287" s="312"/>
      <c r="S287" s="312"/>
      <c r="T287" s="312"/>
      <c r="U287" s="312"/>
      <c r="V287" s="312"/>
      <c r="W287" s="312"/>
      <c r="X287" s="312"/>
      <c r="Y287" s="312"/>
      <c r="Z287" s="312"/>
      <c r="AA287" s="312"/>
      <c r="AB287" s="312"/>
      <c r="AC287" s="312"/>
      <c r="AD287" s="312"/>
      <c r="AE287" s="312"/>
      <c r="AF287" s="312"/>
      <c r="AG287" s="312"/>
      <c r="AH287" s="354"/>
      <c r="AI287" s="354"/>
      <c r="AJ287" s="354"/>
      <c r="AK287" s="354"/>
      <c r="AL287" s="354"/>
      <c r="AM287" s="354"/>
      <c r="AN287" s="354"/>
    </row>
    <row r="288" spans="1:40" ht="15" customHeight="1">
      <c r="A288" s="312"/>
      <c r="B288" s="312"/>
      <c r="C288" s="312"/>
      <c r="D288" s="312"/>
      <c r="E288" s="241"/>
      <c r="F288" s="242"/>
      <c r="G288" s="242"/>
      <c r="H288" s="242"/>
      <c r="I288" s="242"/>
      <c r="J288" s="242"/>
      <c r="K288" s="312"/>
      <c r="L288" s="312"/>
      <c r="M288" s="312"/>
      <c r="N288" s="312"/>
      <c r="O288" s="312"/>
      <c r="P288" s="312"/>
      <c r="Q288" s="312"/>
      <c r="R288" s="312"/>
      <c r="S288" s="312"/>
      <c r="T288" s="312"/>
      <c r="U288" s="312"/>
      <c r="V288" s="312"/>
      <c r="W288" s="312"/>
      <c r="X288" s="312"/>
      <c r="Y288" s="312"/>
      <c r="Z288" s="312"/>
      <c r="AA288" s="312"/>
      <c r="AB288" s="312"/>
      <c r="AC288" s="312"/>
      <c r="AD288" s="312"/>
      <c r="AE288" s="312"/>
      <c r="AF288" s="312"/>
      <c r="AG288" s="312"/>
      <c r="AH288" s="354"/>
      <c r="AI288" s="354"/>
      <c r="AJ288" s="354"/>
      <c r="AK288" s="354"/>
      <c r="AL288" s="354"/>
      <c r="AM288" s="354"/>
      <c r="AN288" s="354"/>
    </row>
    <row r="289" spans="1:40" ht="15" customHeight="1">
      <c r="A289" s="312"/>
      <c r="B289" s="312"/>
      <c r="C289" s="312"/>
      <c r="D289" s="312"/>
      <c r="E289" s="241"/>
      <c r="F289" s="242"/>
      <c r="G289" s="242"/>
      <c r="H289" s="242"/>
      <c r="I289" s="242"/>
      <c r="J289" s="242"/>
      <c r="K289" s="312"/>
      <c r="L289" s="312"/>
      <c r="M289" s="312"/>
      <c r="N289" s="312"/>
      <c r="O289" s="312"/>
      <c r="P289" s="312"/>
      <c r="Q289" s="312"/>
      <c r="R289" s="312"/>
      <c r="S289" s="312"/>
      <c r="T289" s="312"/>
      <c r="U289" s="312"/>
      <c r="V289" s="312"/>
      <c r="W289" s="312"/>
      <c r="X289" s="312"/>
      <c r="Y289" s="312"/>
      <c r="Z289" s="312"/>
      <c r="AA289" s="312"/>
      <c r="AB289" s="312"/>
      <c r="AC289" s="312"/>
      <c r="AD289" s="312"/>
      <c r="AE289" s="312"/>
      <c r="AF289" s="312"/>
      <c r="AG289" s="312"/>
      <c r="AH289" s="354"/>
      <c r="AI289" s="354"/>
      <c r="AJ289" s="354"/>
      <c r="AK289" s="354"/>
      <c r="AL289" s="354"/>
      <c r="AM289" s="354"/>
      <c r="AN289" s="354"/>
    </row>
    <row r="290" spans="1:40" ht="15" customHeight="1">
      <c r="A290" s="312"/>
      <c r="B290" s="312"/>
      <c r="C290" s="312"/>
      <c r="D290" s="312"/>
      <c r="E290" s="241"/>
      <c r="F290" s="242"/>
      <c r="G290" s="242"/>
      <c r="H290" s="242"/>
      <c r="I290" s="242"/>
      <c r="J290" s="242"/>
      <c r="K290" s="312"/>
      <c r="L290" s="312"/>
      <c r="M290" s="312"/>
      <c r="N290" s="312"/>
      <c r="O290" s="312"/>
      <c r="P290" s="312"/>
      <c r="Q290" s="312"/>
      <c r="R290" s="312"/>
      <c r="S290" s="312"/>
      <c r="T290" s="312"/>
      <c r="U290" s="312"/>
      <c r="V290" s="312"/>
      <c r="W290" s="312"/>
      <c r="X290" s="312"/>
      <c r="Y290" s="312"/>
      <c r="Z290" s="312"/>
      <c r="AA290" s="312"/>
      <c r="AB290" s="312"/>
      <c r="AC290" s="312"/>
      <c r="AD290" s="312"/>
      <c r="AE290" s="312"/>
      <c r="AF290" s="312"/>
      <c r="AG290" s="312"/>
      <c r="AH290" s="354"/>
      <c r="AI290" s="354"/>
      <c r="AJ290" s="354"/>
      <c r="AK290" s="354"/>
      <c r="AL290" s="354"/>
      <c r="AM290" s="354"/>
      <c r="AN290" s="354"/>
    </row>
    <row r="291" spans="1:40" ht="15" customHeight="1">
      <c r="A291" s="312"/>
      <c r="B291" s="312"/>
      <c r="C291" s="312"/>
      <c r="D291" s="312"/>
      <c r="E291" s="241"/>
      <c r="F291" s="242"/>
      <c r="G291" s="242"/>
      <c r="H291" s="242"/>
      <c r="I291" s="242"/>
      <c r="J291" s="242"/>
      <c r="K291" s="312"/>
      <c r="L291" s="312"/>
      <c r="M291" s="312"/>
      <c r="N291" s="312"/>
      <c r="O291" s="312"/>
      <c r="P291" s="312"/>
      <c r="Q291" s="312"/>
      <c r="R291" s="312"/>
      <c r="S291" s="312"/>
      <c r="T291" s="312"/>
      <c r="U291" s="312"/>
      <c r="V291" s="312"/>
      <c r="W291" s="312"/>
      <c r="X291" s="312"/>
      <c r="Y291" s="312"/>
      <c r="Z291" s="312"/>
      <c r="AA291" s="312"/>
      <c r="AB291" s="312"/>
      <c r="AC291" s="312"/>
      <c r="AD291" s="312"/>
      <c r="AE291" s="312"/>
      <c r="AF291" s="312"/>
      <c r="AG291" s="312"/>
      <c r="AH291" s="354"/>
      <c r="AI291" s="354"/>
      <c r="AJ291" s="354"/>
      <c r="AK291" s="354"/>
      <c r="AL291" s="354"/>
      <c r="AM291" s="354"/>
      <c r="AN291" s="354"/>
    </row>
    <row r="292" spans="1:40" ht="15" customHeight="1">
      <c r="A292" s="312"/>
      <c r="B292" s="312"/>
      <c r="C292" s="312"/>
      <c r="D292" s="312"/>
      <c r="E292" s="241"/>
      <c r="F292" s="242"/>
      <c r="G292" s="242"/>
      <c r="H292" s="242"/>
      <c r="I292" s="242"/>
      <c r="J292" s="242"/>
      <c r="K292" s="312"/>
      <c r="L292" s="312"/>
      <c r="M292" s="312"/>
      <c r="N292" s="312"/>
      <c r="O292" s="312"/>
      <c r="P292" s="312"/>
      <c r="Q292" s="312"/>
      <c r="R292" s="312"/>
      <c r="S292" s="312"/>
      <c r="T292" s="312"/>
      <c r="U292" s="312"/>
      <c r="V292" s="312"/>
      <c r="W292" s="312"/>
      <c r="X292" s="312"/>
      <c r="Y292" s="312"/>
      <c r="Z292" s="312"/>
      <c r="AA292" s="312"/>
      <c r="AB292" s="312"/>
      <c r="AC292" s="312"/>
      <c r="AD292" s="312"/>
      <c r="AE292" s="312"/>
      <c r="AF292" s="312"/>
      <c r="AG292" s="312"/>
      <c r="AH292" s="354"/>
      <c r="AI292" s="354"/>
      <c r="AJ292" s="354"/>
      <c r="AK292" s="354"/>
      <c r="AL292" s="354"/>
      <c r="AM292" s="354"/>
      <c r="AN292" s="354"/>
    </row>
    <row r="293" spans="1:40" ht="15" customHeight="1">
      <c r="A293" s="312"/>
      <c r="B293" s="312"/>
      <c r="C293" s="312"/>
      <c r="D293" s="312"/>
      <c r="E293" s="241"/>
      <c r="F293" s="242"/>
      <c r="G293" s="242"/>
      <c r="H293" s="242"/>
      <c r="I293" s="242"/>
      <c r="J293" s="242"/>
      <c r="K293" s="312"/>
      <c r="L293" s="312"/>
      <c r="M293" s="312"/>
      <c r="N293" s="312"/>
      <c r="O293" s="312"/>
      <c r="P293" s="312"/>
      <c r="Q293" s="312"/>
      <c r="R293" s="312"/>
      <c r="S293" s="312"/>
      <c r="T293" s="312"/>
      <c r="U293" s="312"/>
      <c r="V293" s="312"/>
      <c r="W293" s="312"/>
      <c r="X293" s="312"/>
      <c r="Y293" s="312"/>
      <c r="Z293" s="312"/>
      <c r="AA293" s="312"/>
      <c r="AB293" s="312"/>
      <c r="AC293" s="312"/>
      <c r="AD293" s="312"/>
      <c r="AE293" s="312"/>
      <c r="AF293" s="312"/>
      <c r="AG293" s="312"/>
      <c r="AH293" s="354"/>
      <c r="AI293" s="354"/>
      <c r="AJ293" s="354"/>
      <c r="AK293" s="354"/>
      <c r="AL293" s="354"/>
      <c r="AM293" s="354"/>
      <c r="AN293" s="354"/>
    </row>
    <row r="294" spans="1:40" ht="15" customHeight="1">
      <c r="A294" s="312"/>
      <c r="B294" s="312"/>
      <c r="C294" s="312"/>
      <c r="D294" s="312"/>
      <c r="E294" s="241"/>
      <c r="F294" s="242"/>
      <c r="G294" s="242"/>
      <c r="H294" s="242"/>
      <c r="I294" s="242"/>
      <c r="J294" s="242"/>
      <c r="K294" s="312"/>
      <c r="L294" s="312"/>
      <c r="M294" s="312"/>
      <c r="N294" s="312"/>
      <c r="O294" s="312"/>
      <c r="P294" s="312"/>
      <c r="Q294" s="312"/>
      <c r="R294" s="312"/>
      <c r="S294" s="312"/>
      <c r="T294" s="312"/>
      <c r="U294" s="312"/>
      <c r="V294" s="312"/>
      <c r="W294" s="312"/>
      <c r="X294" s="312"/>
      <c r="Y294" s="312"/>
      <c r="Z294" s="312"/>
      <c r="AA294" s="312"/>
      <c r="AB294" s="312"/>
      <c r="AC294" s="312"/>
      <c r="AD294" s="312"/>
      <c r="AE294" s="312"/>
      <c r="AF294" s="312"/>
      <c r="AG294" s="312"/>
      <c r="AH294" s="354"/>
      <c r="AI294" s="354"/>
      <c r="AJ294" s="354"/>
      <c r="AK294" s="354"/>
      <c r="AL294" s="354"/>
      <c r="AM294" s="354"/>
      <c r="AN294" s="354"/>
    </row>
    <row r="295" spans="1:40" ht="15" customHeight="1">
      <c r="A295" s="312"/>
      <c r="B295" s="312"/>
      <c r="C295" s="312"/>
      <c r="D295" s="312"/>
      <c r="E295" s="241"/>
      <c r="F295" s="242"/>
      <c r="G295" s="242"/>
      <c r="H295" s="242"/>
      <c r="I295" s="242"/>
      <c r="J295" s="242"/>
      <c r="K295" s="312"/>
      <c r="L295" s="312"/>
      <c r="M295" s="312"/>
      <c r="N295" s="312"/>
      <c r="O295" s="312"/>
      <c r="P295" s="312"/>
      <c r="Q295" s="312"/>
      <c r="R295" s="312"/>
      <c r="S295" s="312"/>
      <c r="T295" s="312"/>
      <c r="U295" s="312"/>
      <c r="V295" s="312"/>
      <c r="W295" s="312"/>
      <c r="X295" s="312"/>
      <c r="Y295" s="312"/>
      <c r="Z295" s="312"/>
      <c r="AA295" s="312"/>
      <c r="AB295" s="312"/>
      <c r="AC295" s="312"/>
      <c r="AD295" s="312"/>
      <c r="AE295" s="312"/>
      <c r="AF295" s="312"/>
      <c r="AG295" s="312"/>
      <c r="AH295" s="354"/>
      <c r="AI295" s="354"/>
      <c r="AJ295" s="354"/>
      <c r="AK295" s="354"/>
      <c r="AL295" s="354"/>
      <c r="AM295" s="354"/>
      <c r="AN295" s="354"/>
    </row>
    <row r="296" spans="1:40" ht="15" customHeight="1">
      <c r="A296" s="312"/>
      <c r="B296" s="312"/>
      <c r="C296" s="312"/>
      <c r="D296" s="312"/>
      <c r="E296" s="241"/>
      <c r="F296" s="242"/>
      <c r="G296" s="242"/>
      <c r="H296" s="242"/>
      <c r="I296" s="242"/>
      <c r="J296" s="242"/>
      <c r="K296" s="312"/>
      <c r="L296" s="312"/>
      <c r="M296" s="312"/>
      <c r="N296" s="312"/>
      <c r="O296" s="312"/>
      <c r="P296" s="312"/>
      <c r="Q296" s="312"/>
      <c r="R296" s="312"/>
      <c r="S296" s="312"/>
      <c r="T296" s="312"/>
      <c r="U296" s="312"/>
      <c r="V296" s="312"/>
      <c r="W296" s="312"/>
      <c r="X296" s="312"/>
      <c r="Y296" s="312"/>
      <c r="Z296" s="312"/>
      <c r="AA296" s="312"/>
      <c r="AB296" s="312"/>
      <c r="AC296" s="312"/>
      <c r="AD296" s="312"/>
      <c r="AE296" s="312"/>
      <c r="AF296" s="312"/>
      <c r="AG296" s="312"/>
      <c r="AH296" s="354"/>
      <c r="AI296" s="354"/>
      <c r="AJ296" s="354"/>
      <c r="AK296" s="354"/>
      <c r="AL296" s="354"/>
      <c r="AM296" s="354"/>
      <c r="AN296" s="354"/>
    </row>
    <row r="297" spans="1:40" ht="15" customHeight="1">
      <c r="A297" s="312"/>
      <c r="B297" s="312"/>
      <c r="C297" s="312"/>
      <c r="D297" s="312"/>
      <c r="E297" s="241"/>
      <c r="F297" s="242"/>
      <c r="G297" s="242"/>
      <c r="H297" s="242"/>
      <c r="I297" s="242"/>
      <c r="J297" s="242"/>
      <c r="K297" s="312"/>
      <c r="L297" s="312"/>
      <c r="M297" s="312"/>
      <c r="N297" s="312"/>
      <c r="O297" s="312"/>
      <c r="P297" s="312"/>
      <c r="Q297" s="312"/>
      <c r="R297" s="312"/>
      <c r="S297" s="312"/>
      <c r="T297" s="312"/>
      <c r="U297" s="312"/>
      <c r="V297" s="312"/>
      <c r="W297" s="312"/>
      <c r="X297" s="312"/>
      <c r="Y297" s="312"/>
      <c r="Z297" s="312"/>
      <c r="AA297" s="312"/>
      <c r="AB297" s="312"/>
      <c r="AC297" s="312"/>
      <c r="AD297" s="312"/>
      <c r="AE297" s="312"/>
      <c r="AF297" s="312"/>
      <c r="AG297" s="312"/>
      <c r="AH297" s="354"/>
      <c r="AI297" s="354"/>
      <c r="AJ297" s="354"/>
      <c r="AK297" s="354"/>
      <c r="AL297" s="354"/>
      <c r="AM297" s="354"/>
      <c r="AN297" s="354"/>
    </row>
    <row r="298" spans="1:40" ht="15" customHeight="1">
      <c r="A298" s="312"/>
      <c r="B298" s="312"/>
      <c r="C298" s="312"/>
      <c r="D298" s="312"/>
      <c r="E298" s="241"/>
      <c r="F298" s="242"/>
      <c r="G298" s="242"/>
      <c r="H298" s="242"/>
      <c r="I298" s="242"/>
      <c r="J298" s="242"/>
      <c r="K298" s="312"/>
      <c r="L298" s="312"/>
      <c r="M298" s="312"/>
      <c r="N298" s="312"/>
      <c r="O298" s="312"/>
      <c r="P298" s="312"/>
      <c r="Q298" s="312"/>
      <c r="R298" s="312"/>
      <c r="S298" s="312"/>
      <c r="T298" s="312"/>
      <c r="U298" s="312"/>
      <c r="V298" s="312"/>
      <c r="W298" s="312"/>
      <c r="X298" s="312"/>
      <c r="Y298" s="312"/>
      <c r="Z298" s="312"/>
      <c r="AA298" s="312"/>
      <c r="AB298" s="312"/>
      <c r="AC298" s="312"/>
      <c r="AD298" s="312"/>
      <c r="AE298" s="312"/>
      <c r="AF298" s="312"/>
      <c r="AG298" s="312"/>
      <c r="AH298" s="354"/>
      <c r="AI298" s="354"/>
      <c r="AJ298" s="354"/>
      <c r="AK298" s="354"/>
      <c r="AL298" s="354"/>
      <c r="AM298" s="354"/>
      <c r="AN298" s="354"/>
    </row>
    <row r="299" spans="1:40" ht="15" customHeight="1">
      <c r="A299" s="312"/>
      <c r="B299" s="312"/>
      <c r="C299" s="312"/>
      <c r="D299" s="312"/>
      <c r="E299" s="241"/>
      <c r="F299" s="242"/>
      <c r="G299" s="242"/>
      <c r="H299" s="242"/>
      <c r="I299" s="242"/>
      <c r="J299" s="242"/>
      <c r="K299" s="312"/>
      <c r="L299" s="312"/>
      <c r="M299" s="312"/>
      <c r="N299" s="312"/>
      <c r="O299" s="312"/>
      <c r="P299" s="312"/>
      <c r="Q299" s="312"/>
      <c r="R299" s="312"/>
      <c r="S299" s="312"/>
      <c r="T299" s="312"/>
      <c r="U299" s="312"/>
      <c r="V299" s="312"/>
      <c r="W299" s="312"/>
      <c r="X299" s="312"/>
      <c r="Y299" s="312"/>
      <c r="Z299" s="312"/>
      <c r="AA299" s="312"/>
      <c r="AB299" s="312"/>
      <c r="AC299" s="312"/>
      <c r="AD299" s="312"/>
      <c r="AE299" s="312"/>
      <c r="AF299" s="312"/>
      <c r="AG299" s="312"/>
      <c r="AH299" s="354"/>
      <c r="AI299" s="354"/>
      <c r="AJ299" s="354"/>
      <c r="AK299" s="354"/>
      <c r="AL299" s="354"/>
      <c r="AM299" s="354"/>
      <c r="AN299" s="354"/>
    </row>
    <row r="300" spans="1:40" ht="15" customHeight="1">
      <c r="A300" s="312"/>
      <c r="B300" s="312"/>
      <c r="C300" s="312"/>
      <c r="D300" s="312"/>
      <c r="E300" s="241"/>
      <c r="F300" s="242"/>
      <c r="G300" s="242"/>
      <c r="H300" s="242"/>
      <c r="I300" s="242"/>
      <c r="J300" s="242"/>
      <c r="K300" s="312"/>
      <c r="L300" s="312"/>
      <c r="M300" s="312"/>
      <c r="N300" s="312"/>
      <c r="O300" s="312"/>
      <c r="P300" s="312"/>
      <c r="Q300" s="312"/>
      <c r="R300" s="312"/>
      <c r="S300" s="312"/>
      <c r="T300" s="312"/>
      <c r="U300" s="312"/>
      <c r="V300" s="312"/>
      <c r="W300" s="312"/>
      <c r="X300" s="312"/>
      <c r="Y300" s="312"/>
      <c r="Z300" s="312"/>
      <c r="AA300" s="312"/>
      <c r="AB300" s="312"/>
      <c r="AC300" s="312"/>
      <c r="AD300" s="312"/>
      <c r="AE300" s="312"/>
      <c r="AF300" s="312"/>
      <c r="AG300" s="312"/>
      <c r="AH300" s="354"/>
      <c r="AI300" s="354"/>
      <c r="AJ300" s="354"/>
      <c r="AK300" s="354"/>
      <c r="AL300" s="354"/>
      <c r="AM300" s="354"/>
      <c r="AN300" s="354"/>
    </row>
    <row r="301" spans="1:40" ht="15" customHeight="1">
      <c r="A301" s="312"/>
      <c r="B301" s="312"/>
      <c r="C301" s="312"/>
      <c r="D301" s="312"/>
      <c r="E301" s="241"/>
      <c r="F301" s="242"/>
      <c r="G301" s="242"/>
      <c r="H301" s="242"/>
      <c r="I301" s="242"/>
      <c r="J301" s="242"/>
      <c r="K301" s="312"/>
      <c r="L301" s="312"/>
      <c r="M301" s="312"/>
      <c r="N301" s="312"/>
      <c r="O301" s="312"/>
      <c r="P301" s="312"/>
      <c r="Q301" s="312"/>
      <c r="R301" s="312"/>
      <c r="S301" s="312"/>
      <c r="T301" s="312"/>
      <c r="U301" s="312"/>
      <c r="V301" s="312"/>
      <c r="W301" s="312"/>
      <c r="X301" s="312"/>
      <c r="Y301" s="312"/>
      <c r="Z301" s="312"/>
      <c r="AA301" s="312"/>
      <c r="AB301" s="312"/>
      <c r="AC301" s="312"/>
      <c r="AD301" s="312"/>
      <c r="AE301" s="312"/>
      <c r="AF301" s="312"/>
      <c r="AG301" s="312"/>
      <c r="AH301" s="354"/>
      <c r="AI301" s="354"/>
      <c r="AJ301" s="354"/>
      <c r="AK301" s="354"/>
      <c r="AL301" s="354"/>
      <c r="AM301" s="354"/>
      <c r="AN301" s="354"/>
    </row>
    <row r="302" spans="1:40" ht="15" customHeight="1">
      <c r="A302" s="312"/>
      <c r="B302" s="312"/>
      <c r="C302" s="312"/>
      <c r="D302" s="312"/>
      <c r="E302" s="241"/>
      <c r="F302" s="242"/>
      <c r="G302" s="242"/>
      <c r="H302" s="242"/>
      <c r="I302" s="242"/>
      <c r="J302" s="242"/>
      <c r="K302" s="312"/>
      <c r="L302" s="312"/>
      <c r="M302" s="312"/>
      <c r="N302" s="312"/>
      <c r="O302" s="312"/>
      <c r="P302" s="312"/>
      <c r="Q302" s="312"/>
      <c r="R302" s="312"/>
      <c r="S302" s="312"/>
      <c r="T302" s="312"/>
      <c r="U302" s="312"/>
      <c r="V302" s="312"/>
      <c r="W302" s="312"/>
      <c r="X302" s="312"/>
      <c r="Y302" s="312"/>
      <c r="Z302" s="312"/>
      <c r="AA302" s="312"/>
      <c r="AB302" s="312"/>
      <c r="AC302" s="312"/>
      <c r="AD302" s="312"/>
      <c r="AE302" s="312"/>
      <c r="AF302" s="312"/>
      <c r="AG302" s="312"/>
      <c r="AH302" s="354"/>
      <c r="AI302" s="354"/>
      <c r="AJ302" s="354"/>
      <c r="AK302" s="354"/>
      <c r="AL302" s="354"/>
      <c r="AM302" s="354"/>
      <c r="AN302" s="354"/>
    </row>
    <row r="303" spans="1:40" ht="15" customHeight="1">
      <c r="A303" s="312"/>
      <c r="B303" s="312"/>
      <c r="C303" s="312"/>
      <c r="D303" s="312"/>
      <c r="E303" s="241"/>
      <c r="F303" s="242"/>
      <c r="G303" s="242"/>
      <c r="H303" s="242"/>
      <c r="I303" s="242"/>
      <c r="J303" s="242"/>
      <c r="K303" s="312"/>
      <c r="L303" s="312"/>
      <c r="M303" s="312"/>
      <c r="N303" s="312"/>
      <c r="O303" s="312"/>
      <c r="P303" s="312"/>
      <c r="Q303" s="312"/>
      <c r="R303" s="312"/>
      <c r="S303" s="312"/>
      <c r="T303" s="312"/>
      <c r="U303" s="312"/>
      <c r="V303" s="312"/>
      <c r="W303" s="312"/>
      <c r="X303" s="312"/>
      <c r="Y303" s="312"/>
      <c r="Z303" s="312"/>
      <c r="AA303" s="312"/>
      <c r="AB303" s="312"/>
      <c r="AC303" s="312"/>
      <c r="AD303" s="312"/>
      <c r="AE303" s="312"/>
      <c r="AF303" s="312"/>
      <c r="AG303" s="312"/>
      <c r="AH303" s="354"/>
      <c r="AI303" s="354"/>
      <c r="AJ303" s="354"/>
      <c r="AK303" s="354"/>
      <c r="AL303" s="354"/>
      <c r="AM303" s="354"/>
      <c r="AN303" s="354"/>
    </row>
    <row r="304" spans="1:40" ht="15" customHeight="1">
      <c r="A304" s="312"/>
      <c r="B304" s="312"/>
      <c r="C304" s="312"/>
      <c r="D304" s="312"/>
      <c r="E304" s="241"/>
      <c r="F304" s="242"/>
      <c r="G304" s="242"/>
      <c r="H304" s="242"/>
      <c r="I304" s="242"/>
      <c r="J304" s="242"/>
      <c r="K304" s="312"/>
      <c r="L304" s="312"/>
      <c r="M304" s="312"/>
      <c r="N304" s="312"/>
      <c r="O304" s="312"/>
      <c r="P304" s="312"/>
      <c r="Q304" s="312"/>
      <c r="R304" s="312"/>
      <c r="S304" s="312"/>
      <c r="T304" s="312"/>
      <c r="U304" s="312"/>
      <c r="V304" s="312"/>
      <c r="W304" s="312"/>
      <c r="X304" s="312"/>
      <c r="Y304" s="312"/>
      <c r="Z304" s="312"/>
      <c r="AA304" s="312"/>
      <c r="AB304" s="312"/>
      <c r="AC304" s="312"/>
      <c r="AD304" s="312"/>
      <c r="AE304" s="312"/>
      <c r="AF304" s="312"/>
      <c r="AG304" s="312"/>
      <c r="AH304" s="354"/>
      <c r="AI304" s="354"/>
      <c r="AJ304" s="354"/>
      <c r="AK304" s="354"/>
      <c r="AL304" s="354"/>
      <c r="AM304" s="354"/>
      <c r="AN304" s="354"/>
    </row>
    <row r="305" spans="1:40" ht="15" customHeight="1">
      <c r="A305" s="312"/>
      <c r="B305" s="312"/>
      <c r="C305" s="312"/>
      <c r="D305" s="312"/>
      <c r="E305" s="241"/>
      <c r="F305" s="242"/>
      <c r="G305" s="242"/>
      <c r="H305" s="242"/>
      <c r="I305" s="242"/>
      <c r="J305" s="242"/>
      <c r="K305" s="312"/>
      <c r="L305" s="312"/>
      <c r="M305" s="312"/>
      <c r="N305" s="312"/>
      <c r="O305" s="312"/>
      <c r="P305" s="312"/>
      <c r="Q305" s="312"/>
      <c r="R305" s="312"/>
      <c r="S305" s="312"/>
      <c r="T305" s="312"/>
      <c r="U305" s="312"/>
      <c r="V305" s="312"/>
      <c r="W305" s="312"/>
      <c r="X305" s="312"/>
      <c r="Y305" s="312"/>
      <c r="Z305" s="312"/>
      <c r="AA305" s="312"/>
      <c r="AB305" s="312"/>
      <c r="AC305" s="312"/>
      <c r="AD305" s="312"/>
      <c r="AE305" s="312"/>
      <c r="AF305" s="312"/>
      <c r="AG305" s="312"/>
      <c r="AH305" s="354"/>
      <c r="AI305" s="354"/>
      <c r="AJ305" s="354"/>
      <c r="AK305" s="354"/>
      <c r="AL305" s="354"/>
      <c r="AM305" s="354"/>
      <c r="AN305" s="354"/>
    </row>
    <row r="306" spans="1:40" ht="15" customHeight="1">
      <c r="A306" s="312"/>
      <c r="B306" s="312"/>
      <c r="C306" s="312"/>
      <c r="D306" s="312"/>
      <c r="E306" s="241"/>
      <c r="F306" s="242"/>
      <c r="G306" s="242"/>
      <c r="H306" s="242"/>
      <c r="I306" s="242"/>
      <c r="J306" s="242"/>
      <c r="K306" s="312"/>
      <c r="L306" s="312"/>
      <c r="M306" s="312"/>
      <c r="N306" s="312"/>
      <c r="O306" s="312"/>
      <c r="P306" s="312"/>
      <c r="Q306" s="312"/>
      <c r="R306" s="312"/>
      <c r="S306" s="312"/>
      <c r="T306" s="312"/>
      <c r="U306" s="312"/>
      <c r="V306" s="312"/>
      <c r="W306" s="312"/>
      <c r="X306" s="312"/>
      <c r="Y306" s="312"/>
      <c r="Z306" s="312"/>
      <c r="AA306" s="312"/>
      <c r="AB306" s="312"/>
      <c r="AC306" s="312"/>
      <c r="AD306" s="312"/>
      <c r="AE306" s="312"/>
      <c r="AF306" s="312"/>
      <c r="AG306" s="312"/>
      <c r="AH306" s="354"/>
      <c r="AI306" s="354"/>
      <c r="AJ306" s="354"/>
      <c r="AK306" s="354"/>
      <c r="AL306" s="354"/>
      <c r="AM306" s="354"/>
      <c r="AN306" s="354"/>
    </row>
    <row r="307" spans="1:40" ht="15" customHeight="1">
      <c r="A307" s="312"/>
      <c r="B307" s="312"/>
      <c r="C307" s="312"/>
      <c r="D307" s="312"/>
      <c r="E307" s="241"/>
      <c r="F307" s="242"/>
      <c r="G307" s="242"/>
      <c r="H307" s="242"/>
      <c r="I307" s="242"/>
      <c r="J307" s="242"/>
      <c r="K307" s="312"/>
      <c r="L307" s="312"/>
      <c r="M307" s="312"/>
      <c r="N307" s="312"/>
      <c r="O307" s="312"/>
      <c r="P307" s="312"/>
      <c r="Q307" s="312"/>
      <c r="R307" s="312"/>
      <c r="S307" s="312"/>
      <c r="T307" s="312"/>
      <c r="U307" s="312"/>
      <c r="V307" s="312"/>
      <c r="W307" s="312"/>
      <c r="X307" s="312"/>
      <c r="Y307" s="312"/>
      <c r="Z307" s="312"/>
      <c r="AA307" s="312"/>
      <c r="AB307" s="312"/>
      <c r="AC307" s="312"/>
      <c r="AD307" s="312"/>
      <c r="AE307" s="312"/>
      <c r="AF307" s="312"/>
      <c r="AG307" s="312"/>
      <c r="AH307" s="354"/>
      <c r="AI307" s="354"/>
      <c r="AJ307" s="354"/>
      <c r="AK307" s="354"/>
      <c r="AL307" s="354"/>
      <c r="AM307" s="354"/>
      <c r="AN307" s="354"/>
    </row>
    <row r="308" spans="1:40" ht="15" customHeight="1">
      <c r="A308" s="312"/>
      <c r="B308" s="312"/>
      <c r="C308" s="312"/>
      <c r="D308" s="312"/>
      <c r="E308" s="241"/>
      <c r="F308" s="242"/>
      <c r="G308" s="242"/>
      <c r="H308" s="242"/>
      <c r="I308" s="242"/>
      <c r="J308" s="242"/>
      <c r="K308" s="312"/>
      <c r="L308" s="312"/>
      <c r="M308" s="312"/>
      <c r="N308" s="312"/>
      <c r="O308" s="312"/>
      <c r="P308" s="312"/>
      <c r="Q308" s="312"/>
      <c r="R308" s="312"/>
      <c r="S308" s="312"/>
      <c r="T308" s="312"/>
      <c r="U308" s="312"/>
      <c r="V308" s="312"/>
      <c r="W308" s="312"/>
      <c r="X308" s="312"/>
      <c r="Y308" s="312"/>
      <c r="Z308" s="312"/>
      <c r="AA308" s="312"/>
      <c r="AB308" s="312"/>
      <c r="AC308" s="312"/>
      <c r="AD308" s="312"/>
      <c r="AE308" s="312"/>
      <c r="AF308" s="312"/>
      <c r="AG308" s="312"/>
      <c r="AH308" s="354"/>
      <c r="AI308" s="354"/>
      <c r="AJ308" s="354"/>
      <c r="AK308" s="354"/>
      <c r="AL308" s="354"/>
      <c r="AM308" s="354"/>
      <c r="AN308" s="354"/>
    </row>
    <row r="309" spans="1:40" ht="15" customHeight="1">
      <c r="A309" s="312"/>
      <c r="B309" s="312"/>
      <c r="C309" s="312"/>
      <c r="D309" s="312"/>
      <c r="E309" s="241"/>
      <c r="F309" s="242"/>
      <c r="G309" s="242"/>
      <c r="H309" s="242"/>
      <c r="I309" s="242"/>
      <c r="J309" s="242"/>
      <c r="K309" s="312"/>
      <c r="L309" s="312"/>
      <c r="M309" s="312"/>
      <c r="N309" s="312"/>
      <c r="O309" s="312"/>
      <c r="P309" s="312"/>
      <c r="Q309" s="312"/>
      <c r="R309" s="312"/>
      <c r="S309" s="312"/>
      <c r="T309" s="312"/>
      <c r="U309" s="312"/>
      <c r="V309" s="312"/>
      <c r="W309" s="312"/>
      <c r="X309" s="312"/>
      <c r="Y309" s="312"/>
      <c r="Z309" s="312"/>
      <c r="AA309" s="312"/>
      <c r="AB309" s="312"/>
      <c r="AC309" s="312"/>
      <c r="AD309" s="312"/>
      <c r="AE309" s="312"/>
      <c r="AF309" s="312"/>
      <c r="AG309" s="312"/>
      <c r="AH309" s="354"/>
      <c r="AI309" s="354"/>
      <c r="AJ309" s="354"/>
      <c r="AK309" s="354"/>
      <c r="AL309" s="354"/>
      <c r="AM309" s="354"/>
      <c r="AN309" s="354"/>
    </row>
    <row r="310" spans="1:40" ht="15" customHeight="1">
      <c r="A310" s="312"/>
      <c r="B310" s="312"/>
      <c r="C310" s="312"/>
      <c r="D310" s="312"/>
      <c r="E310" s="241"/>
      <c r="F310" s="242"/>
      <c r="G310" s="242"/>
      <c r="H310" s="242"/>
      <c r="I310" s="242"/>
      <c r="J310" s="242"/>
      <c r="K310" s="312"/>
      <c r="L310" s="312"/>
      <c r="M310" s="312"/>
      <c r="N310" s="312"/>
      <c r="O310" s="312"/>
      <c r="P310" s="312"/>
      <c r="Q310" s="312"/>
      <c r="R310" s="312"/>
      <c r="S310" s="312"/>
      <c r="T310" s="312"/>
      <c r="U310" s="312"/>
      <c r="V310" s="312"/>
      <c r="W310" s="312"/>
      <c r="X310" s="312"/>
      <c r="Y310" s="312"/>
      <c r="Z310" s="312"/>
      <c r="AA310" s="312"/>
      <c r="AB310" s="312"/>
      <c r="AC310" s="312"/>
      <c r="AD310" s="312"/>
      <c r="AE310" s="312"/>
      <c r="AF310" s="312"/>
      <c r="AG310" s="312"/>
      <c r="AH310" s="354"/>
      <c r="AI310" s="354"/>
      <c r="AJ310" s="354"/>
      <c r="AK310" s="354"/>
      <c r="AL310" s="354"/>
      <c r="AM310" s="354"/>
      <c r="AN310" s="354"/>
    </row>
    <row r="311" spans="1:40" ht="15" customHeight="1">
      <c r="A311" s="312"/>
      <c r="B311" s="312"/>
      <c r="C311" s="312"/>
      <c r="D311" s="312"/>
      <c r="E311" s="241"/>
      <c r="F311" s="242"/>
      <c r="G311" s="242"/>
      <c r="H311" s="242"/>
      <c r="I311" s="242"/>
      <c r="J311" s="242"/>
      <c r="K311" s="312"/>
      <c r="L311" s="312"/>
      <c r="M311" s="312"/>
      <c r="N311" s="312"/>
      <c r="O311" s="312"/>
      <c r="P311" s="312"/>
      <c r="Q311" s="312"/>
      <c r="R311" s="312"/>
      <c r="S311" s="312"/>
      <c r="T311" s="312"/>
      <c r="U311" s="312"/>
      <c r="V311" s="312"/>
      <c r="W311" s="312"/>
      <c r="X311" s="312"/>
      <c r="Y311" s="312"/>
      <c r="Z311" s="312"/>
      <c r="AA311" s="312"/>
      <c r="AB311" s="312"/>
      <c r="AC311" s="312"/>
      <c r="AD311" s="312"/>
      <c r="AE311" s="312"/>
      <c r="AF311" s="312"/>
      <c r="AG311" s="312"/>
      <c r="AH311" s="354"/>
      <c r="AI311" s="354"/>
      <c r="AJ311" s="354"/>
      <c r="AK311" s="354"/>
      <c r="AL311" s="354"/>
      <c r="AM311" s="354"/>
      <c r="AN311" s="354"/>
    </row>
    <row r="312" spans="1:40" ht="15" customHeight="1">
      <c r="A312" s="312"/>
      <c r="B312" s="312"/>
      <c r="C312" s="312"/>
      <c r="D312" s="312"/>
      <c r="E312" s="241"/>
      <c r="F312" s="242"/>
      <c r="G312" s="242"/>
      <c r="H312" s="242"/>
      <c r="I312" s="242"/>
      <c r="J312" s="242"/>
      <c r="K312" s="312"/>
      <c r="L312" s="312"/>
      <c r="M312" s="312"/>
      <c r="N312" s="312"/>
      <c r="O312" s="312"/>
      <c r="P312" s="312"/>
      <c r="Q312" s="312"/>
      <c r="R312" s="312"/>
      <c r="S312" s="312"/>
      <c r="T312" s="312"/>
      <c r="U312" s="312"/>
      <c r="V312" s="312"/>
      <c r="W312" s="312"/>
      <c r="X312" s="312"/>
      <c r="Y312" s="312"/>
      <c r="Z312" s="312"/>
      <c r="AA312" s="312"/>
      <c r="AB312" s="312"/>
      <c r="AC312" s="312"/>
      <c r="AD312" s="312"/>
      <c r="AE312" s="312"/>
      <c r="AF312" s="312"/>
      <c r="AG312" s="312"/>
      <c r="AH312" s="354"/>
      <c r="AI312" s="354"/>
      <c r="AJ312" s="354"/>
      <c r="AK312" s="354"/>
      <c r="AL312" s="354"/>
      <c r="AM312" s="354"/>
      <c r="AN312" s="354"/>
    </row>
    <row r="313" spans="1:40" ht="15" customHeight="1">
      <c r="A313" s="312"/>
      <c r="B313" s="312"/>
      <c r="C313" s="312"/>
      <c r="D313" s="312"/>
      <c r="E313" s="241"/>
      <c r="F313" s="242"/>
      <c r="G313" s="242"/>
      <c r="H313" s="242"/>
      <c r="I313" s="242"/>
      <c r="J313" s="242"/>
      <c r="K313" s="312"/>
      <c r="L313" s="312"/>
      <c r="M313" s="312"/>
      <c r="N313" s="312"/>
      <c r="O313" s="312"/>
      <c r="P313" s="312"/>
      <c r="Q313" s="312"/>
      <c r="R313" s="312"/>
      <c r="S313" s="312"/>
      <c r="T313" s="312"/>
      <c r="U313" s="312"/>
      <c r="V313" s="312"/>
      <c r="W313" s="312"/>
      <c r="X313" s="312"/>
      <c r="Y313" s="312"/>
      <c r="Z313" s="312"/>
      <c r="AA313" s="312"/>
      <c r="AB313" s="312"/>
      <c r="AC313" s="312"/>
      <c r="AD313" s="312"/>
      <c r="AE313" s="312"/>
      <c r="AF313" s="312"/>
      <c r="AG313" s="312"/>
      <c r="AH313" s="354"/>
      <c r="AI313" s="354"/>
      <c r="AJ313" s="354"/>
      <c r="AK313" s="354"/>
      <c r="AL313" s="354"/>
      <c r="AM313" s="354"/>
      <c r="AN313" s="354"/>
    </row>
    <row r="314" spans="1:40" ht="15" customHeight="1">
      <c r="A314" s="312"/>
      <c r="B314" s="312"/>
      <c r="C314" s="312"/>
      <c r="D314" s="312"/>
      <c r="E314" s="241"/>
      <c r="F314" s="242"/>
      <c r="G314" s="242"/>
      <c r="H314" s="242"/>
      <c r="I314" s="242"/>
      <c r="J314" s="242"/>
      <c r="K314" s="312"/>
      <c r="L314" s="312"/>
      <c r="M314" s="312"/>
      <c r="N314" s="312"/>
      <c r="O314" s="312"/>
      <c r="P314" s="312"/>
      <c r="Q314" s="312"/>
      <c r="R314" s="312"/>
      <c r="S314" s="312"/>
      <c r="T314" s="312"/>
      <c r="U314" s="312"/>
      <c r="V314" s="312"/>
      <c r="W314" s="312"/>
      <c r="X314" s="312"/>
      <c r="Y314" s="312"/>
      <c r="Z314" s="312"/>
      <c r="AA314" s="312"/>
      <c r="AB314" s="312"/>
      <c r="AC314" s="312"/>
      <c r="AD314" s="312"/>
      <c r="AE314" s="312"/>
      <c r="AF314" s="312"/>
      <c r="AG314" s="312"/>
      <c r="AH314" s="354"/>
      <c r="AI314" s="354"/>
      <c r="AJ314" s="354"/>
      <c r="AK314" s="354"/>
      <c r="AL314" s="354"/>
      <c r="AM314" s="354"/>
      <c r="AN314" s="354"/>
    </row>
    <row r="315" spans="1:40" ht="15" customHeight="1">
      <c r="A315" s="312"/>
      <c r="B315" s="312"/>
      <c r="C315" s="312"/>
      <c r="D315" s="312"/>
      <c r="E315" s="241"/>
      <c r="F315" s="242"/>
      <c r="G315" s="242"/>
      <c r="H315" s="242"/>
      <c r="I315" s="242"/>
      <c r="J315" s="242"/>
      <c r="K315" s="312"/>
      <c r="L315" s="312"/>
      <c r="M315" s="312"/>
      <c r="N315" s="312"/>
      <c r="O315" s="312"/>
      <c r="P315" s="312"/>
      <c r="Q315" s="312"/>
      <c r="R315" s="312"/>
      <c r="S315" s="312"/>
      <c r="T315" s="312"/>
      <c r="U315" s="312"/>
      <c r="V315" s="312"/>
      <c r="W315" s="312"/>
      <c r="X315" s="312"/>
      <c r="Y315" s="312"/>
      <c r="Z315" s="312"/>
      <c r="AA315" s="312"/>
      <c r="AB315" s="312"/>
      <c r="AC315" s="312"/>
      <c r="AD315" s="312"/>
      <c r="AE315" s="312"/>
      <c r="AF315" s="312"/>
      <c r="AG315" s="312"/>
      <c r="AH315" s="354"/>
      <c r="AI315" s="354"/>
      <c r="AJ315" s="354"/>
      <c r="AK315" s="354"/>
      <c r="AL315" s="354"/>
      <c r="AM315" s="354"/>
      <c r="AN315" s="354"/>
    </row>
    <row r="316" spans="1:40" ht="15" customHeight="1">
      <c r="A316" s="312"/>
      <c r="B316" s="312"/>
      <c r="C316" s="312"/>
      <c r="D316" s="312"/>
      <c r="E316" s="241"/>
      <c r="F316" s="242"/>
      <c r="G316" s="242"/>
      <c r="H316" s="242"/>
      <c r="I316" s="242"/>
      <c r="J316" s="242"/>
      <c r="K316" s="312"/>
      <c r="L316" s="312"/>
      <c r="M316" s="312"/>
      <c r="N316" s="312"/>
      <c r="O316" s="312"/>
      <c r="P316" s="312"/>
      <c r="Q316" s="312"/>
      <c r="R316" s="312"/>
      <c r="S316" s="312"/>
      <c r="T316" s="312"/>
      <c r="U316" s="312"/>
      <c r="V316" s="312"/>
      <c r="W316" s="312"/>
      <c r="X316" s="312"/>
      <c r="Y316" s="312"/>
      <c r="Z316" s="312"/>
      <c r="AA316" s="312"/>
      <c r="AB316" s="312"/>
      <c r="AC316" s="312"/>
      <c r="AD316" s="312"/>
      <c r="AE316" s="312"/>
      <c r="AF316" s="312"/>
      <c r="AG316" s="312"/>
      <c r="AH316" s="354"/>
      <c r="AI316" s="354"/>
      <c r="AJ316" s="354"/>
      <c r="AK316" s="354"/>
      <c r="AL316" s="354"/>
      <c r="AM316" s="354"/>
      <c r="AN316" s="354"/>
    </row>
    <row r="317" spans="1:40" ht="15" customHeight="1">
      <c r="A317" s="312"/>
      <c r="B317" s="312"/>
      <c r="C317" s="312"/>
      <c r="D317" s="312"/>
      <c r="E317" s="241"/>
      <c r="F317" s="242"/>
      <c r="G317" s="242"/>
      <c r="H317" s="242"/>
      <c r="I317" s="242"/>
      <c r="J317" s="242"/>
      <c r="K317" s="312"/>
      <c r="L317" s="312"/>
      <c r="M317" s="312"/>
      <c r="N317" s="312"/>
      <c r="O317" s="312"/>
      <c r="P317" s="312"/>
      <c r="Q317" s="312"/>
      <c r="R317" s="312"/>
      <c r="S317" s="312"/>
      <c r="T317" s="312"/>
      <c r="U317" s="312"/>
      <c r="V317" s="312"/>
      <c r="W317" s="312"/>
      <c r="X317" s="312"/>
      <c r="Y317" s="312"/>
      <c r="Z317" s="312"/>
      <c r="AA317" s="312"/>
      <c r="AB317" s="312"/>
      <c r="AC317" s="312"/>
      <c r="AD317" s="312"/>
      <c r="AE317" s="312"/>
      <c r="AF317" s="312"/>
      <c r="AG317" s="312"/>
      <c r="AH317" s="354"/>
      <c r="AI317" s="354"/>
      <c r="AJ317" s="354"/>
      <c r="AK317" s="354"/>
      <c r="AL317" s="354"/>
      <c r="AM317" s="354"/>
      <c r="AN317" s="354"/>
    </row>
    <row r="318" spans="1:40" ht="15" customHeight="1">
      <c r="A318" s="312"/>
      <c r="B318" s="312"/>
      <c r="C318" s="312"/>
      <c r="D318" s="312"/>
      <c r="E318" s="241"/>
      <c r="F318" s="242"/>
      <c r="G318" s="242"/>
      <c r="H318" s="242"/>
      <c r="I318" s="242"/>
      <c r="J318" s="242"/>
      <c r="K318" s="312"/>
      <c r="L318" s="312"/>
      <c r="M318" s="312"/>
      <c r="N318" s="312"/>
      <c r="O318" s="312"/>
      <c r="P318" s="312"/>
      <c r="Q318" s="312"/>
      <c r="R318" s="312"/>
      <c r="S318" s="312"/>
      <c r="T318" s="312"/>
      <c r="U318" s="312"/>
      <c r="V318" s="312"/>
      <c r="W318" s="312"/>
      <c r="X318" s="312"/>
      <c r="Y318" s="312"/>
      <c r="Z318" s="312"/>
      <c r="AA318" s="312"/>
      <c r="AB318" s="312"/>
      <c r="AC318" s="312"/>
      <c r="AD318" s="312"/>
      <c r="AE318" s="312"/>
      <c r="AF318" s="312"/>
      <c r="AG318" s="312"/>
      <c r="AH318" s="354"/>
      <c r="AI318" s="354"/>
      <c r="AJ318" s="354"/>
      <c r="AK318" s="354"/>
      <c r="AL318" s="354"/>
      <c r="AM318" s="354"/>
      <c r="AN318" s="354"/>
    </row>
    <row r="319" spans="1:40" ht="15" customHeight="1">
      <c r="A319" s="312"/>
      <c r="B319" s="312"/>
      <c r="C319" s="312"/>
      <c r="D319" s="312"/>
      <c r="E319" s="241"/>
      <c r="F319" s="242"/>
      <c r="G319" s="242"/>
      <c r="H319" s="242"/>
      <c r="I319" s="242"/>
      <c r="J319" s="242"/>
      <c r="K319" s="312"/>
      <c r="L319" s="312"/>
      <c r="M319" s="312"/>
      <c r="N319" s="312"/>
      <c r="O319" s="312"/>
      <c r="P319" s="312"/>
      <c r="Q319" s="312"/>
      <c r="R319" s="312"/>
      <c r="S319" s="312"/>
      <c r="T319" s="312"/>
      <c r="U319" s="312"/>
      <c r="V319" s="312"/>
      <c r="W319" s="312"/>
      <c r="X319" s="312"/>
      <c r="Y319" s="312"/>
      <c r="Z319" s="312"/>
      <c r="AA319" s="312"/>
      <c r="AB319" s="312"/>
      <c r="AC319" s="312"/>
      <c r="AD319" s="312"/>
      <c r="AE319" s="312"/>
      <c r="AF319" s="312"/>
      <c r="AG319" s="312"/>
      <c r="AH319" s="354"/>
      <c r="AI319" s="354"/>
      <c r="AJ319" s="354"/>
      <c r="AK319" s="354"/>
      <c r="AL319" s="354"/>
      <c r="AM319" s="354"/>
      <c r="AN319" s="354"/>
    </row>
    <row r="320" spans="1:40" ht="15" customHeight="1">
      <c r="A320" s="312"/>
      <c r="B320" s="312"/>
      <c r="C320" s="312"/>
      <c r="D320" s="312"/>
      <c r="E320" s="241"/>
      <c r="F320" s="242"/>
      <c r="G320" s="242"/>
      <c r="H320" s="242"/>
      <c r="I320" s="242"/>
      <c r="J320" s="242"/>
      <c r="K320" s="312"/>
      <c r="L320" s="312"/>
      <c r="M320" s="312"/>
      <c r="N320" s="312"/>
      <c r="O320" s="312"/>
      <c r="P320" s="312"/>
      <c r="Q320" s="312"/>
      <c r="R320" s="312"/>
      <c r="S320" s="312"/>
      <c r="T320" s="312"/>
      <c r="U320" s="312"/>
      <c r="V320" s="312"/>
      <c r="W320" s="312"/>
      <c r="X320" s="312"/>
      <c r="Y320" s="312"/>
      <c r="Z320" s="312"/>
      <c r="AA320" s="312"/>
      <c r="AB320" s="312"/>
      <c r="AC320" s="312"/>
      <c r="AD320" s="312"/>
      <c r="AE320" s="312"/>
      <c r="AF320" s="312"/>
      <c r="AG320" s="312"/>
      <c r="AH320" s="354"/>
      <c r="AI320" s="354"/>
      <c r="AJ320" s="354"/>
      <c r="AK320" s="354"/>
      <c r="AL320" s="354"/>
      <c r="AM320" s="354"/>
      <c r="AN320" s="354"/>
    </row>
    <row r="321" spans="1:40" ht="15" customHeight="1">
      <c r="A321" s="312"/>
      <c r="B321" s="312"/>
      <c r="C321" s="312"/>
      <c r="D321" s="312"/>
      <c r="E321" s="241"/>
      <c r="F321" s="242"/>
      <c r="G321" s="242"/>
      <c r="H321" s="242"/>
      <c r="I321" s="242"/>
      <c r="J321" s="242"/>
      <c r="K321" s="312"/>
      <c r="L321" s="312"/>
      <c r="M321" s="312"/>
      <c r="N321" s="312"/>
      <c r="O321" s="312"/>
      <c r="P321" s="312"/>
      <c r="Q321" s="312"/>
      <c r="R321" s="312"/>
      <c r="S321" s="312"/>
      <c r="T321" s="312"/>
      <c r="U321" s="312"/>
      <c r="V321" s="312"/>
      <c r="W321" s="312"/>
      <c r="X321" s="312"/>
      <c r="Y321" s="312"/>
      <c r="Z321" s="312"/>
      <c r="AA321" s="312"/>
      <c r="AB321" s="312"/>
      <c r="AC321" s="312"/>
      <c r="AD321" s="312"/>
      <c r="AE321" s="312"/>
      <c r="AF321" s="312"/>
      <c r="AG321" s="312"/>
      <c r="AH321" s="354"/>
      <c r="AI321" s="354"/>
      <c r="AJ321" s="354"/>
      <c r="AK321" s="354"/>
      <c r="AL321" s="354"/>
      <c r="AM321" s="354"/>
      <c r="AN321" s="354"/>
    </row>
    <row r="322" spans="1:40" ht="15" customHeight="1">
      <c r="A322" s="312"/>
      <c r="B322" s="312"/>
      <c r="C322" s="312"/>
      <c r="D322" s="312"/>
      <c r="E322" s="241"/>
      <c r="F322" s="242"/>
      <c r="G322" s="242"/>
      <c r="H322" s="242"/>
      <c r="I322" s="242"/>
      <c r="J322" s="242"/>
      <c r="K322" s="312"/>
      <c r="L322" s="312"/>
      <c r="M322" s="312"/>
      <c r="N322" s="312"/>
      <c r="O322" s="312"/>
      <c r="P322" s="312"/>
      <c r="Q322" s="312"/>
      <c r="R322" s="312"/>
      <c r="S322" s="312"/>
      <c r="T322" s="312"/>
      <c r="U322" s="312"/>
      <c r="V322" s="312"/>
      <c r="W322" s="312"/>
      <c r="X322" s="312"/>
      <c r="Y322" s="312"/>
      <c r="Z322" s="312"/>
      <c r="AA322" s="312"/>
      <c r="AB322" s="312"/>
      <c r="AC322" s="312"/>
      <c r="AD322" s="312"/>
      <c r="AE322" s="312"/>
      <c r="AF322" s="312"/>
      <c r="AG322" s="312"/>
      <c r="AH322" s="354"/>
      <c r="AI322" s="354"/>
      <c r="AJ322" s="354"/>
      <c r="AK322" s="354"/>
      <c r="AL322" s="354"/>
      <c r="AM322" s="354"/>
      <c r="AN322" s="354"/>
    </row>
    <row r="323" spans="1:40" ht="15" customHeight="1">
      <c r="A323" s="312"/>
      <c r="B323" s="312"/>
      <c r="C323" s="312"/>
      <c r="D323" s="312"/>
      <c r="E323" s="241"/>
      <c r="F323" s="242"/>
      <c r="G323" s="242"/>
      <c r="H323" s="242"/>
      <c r="I323" s="242"/>
      <c r="J323" s="242"/>
      <c r="K323" s="312"/>
      <c r="L323" s="312"/>
      <c r="M323" s="312"/>
      <c r="N323" s="312"/>
      <c r="O323" s="312"/>
      <c r="P323" s="312"/>
      <c r="Q323" s="312"/>
      <c r="R323" s="312"/>
      <c r="S323" s="312"/>
      <c r="T323" s="312"/>
      <c r="U323" s="312"/>
      <c r="V323" s="312"/>
      <c r="W323" s="312"/>
      <c r="X323" s="312"/>
      <c r="Y323" s="312"/>
      <c r="Z323" s="312"/>
      <c r="AA323" s="312"/>
      <c r="AB323" s="312"/>
      <c r="AC323" s="312"/>
      <c r="AD323" s="312"/>
      <c r="AE323" s="312"/>
      <c r="AF323" s="312"/>
      <c r="AG323" s="312"/>
      <c r="AH323" s="354"/>
      <c r="AI323" s="354"/>
      <c r="AJ323" s="354"/>
      <c r="AK323" s="354"/>
      <c r="AL323" s="354"/>
      <c r="AM323" s="354"/>
      <c r="AN323" s="354"/>
    </row>
    <row r="324" spans="1:40" ht="15" customHeight="1">
      <c r="A324" s="312"/>
      <c r="B324" s="312"/>
      <c r="C324" s="312"/>
      <c r="D324" s="312"/>
      <c r="E324" s="241"/>
      <c r="F324" s="242"/>
      <c r="G324" s="242"/>
      <c r="H324" s="242"/>
      <c r="I324" s="242"/>
      <c r="J324" s="242"/>
      <c r="K324" s="312"/>
      <c r="L324" s="312"/>
      <c r="M324" s="312"/>
      <c r="N324" s="312"/>
      <c r="O324" s="312"/>
      <c r="P324" s="312"/>
      <c r="Q324" s="312"/>
      <c r="R324" s="312"/>
      <c r="S324" s="312"/>
      <c r="T324" s="312"/>
      <c r="U324" s="312"/>
      <c r="V324" s="312"/>
      <c r="W324" s="312"/>
      <c r="X324" s="312"/>
      <c r="Y324" s="312"/>
      <c r="Z324" s="312"/>
      <c r="AA324" s="312"/>
      <c r="AB324" s="312"/>
      <c r="AC324" s="312"/>
      <c r="AD324" s="312"/>
      <c r="AE324" s="312"/>
      <c r="AF324" s="312"/>
      <c r="AG324" s="312"/>
      <c r="AH324" s="354"/>
      <c r="AI324" s="354"/>
      <c r="AJ324" s="354"/>
      <c r="AK324" s="354"/>
      <c r="AL324" s="354"/>
      <c r="AM324" s="354"/>
      <c r="AN324" s="354"/>
    </row>
    <row r="325" spans="1:40" ht="15" customHeight="1">
      <c r="A325" s="312"/>
      <c r="B325" s="312"/>
      <c r="C325" s="312"/>
      <c r="D325" s="312"/>
      <c r="E325" s="241"/>
      <c r="F325" s="242"/>
      <c r="G325" s="242"/>
      <c r="H325" s="242"/>
      <c r="I325" s="242"/>
      <c r="J325" s="242"/>
      <c r="K325" s="312"/>
      <c r="L325" s="312"/>
      <c r="M325" s="312"/>
      <c r="N325" s="312"/>
      <c r="O325" s="312"/>
      <c r="P325" s="312"/>
      <c r="Q325" s="312"/>
      <c r="R325" s="312"/>
      <c r="S325" s="312"/>
      <c r="T325" s="312"/>
      <c r="U325" s="312"/>
      <c r="V325" s="312"/>
      <c r="W325" s="312"/>
      <c r="X325" s="312"/>
      <c r="Y325" s="312"/>
      <c r="Z325" s="312"/>
      <c r="AA325" s="312"/>
      <c r="AB325" s="312"/>
      <c r="AC325" s="312"/>
      <c r="AD325" s="312"/>
      <c r="AE325" s="312"/>
      <c r="AF325" s="312"/>
      <c r="AG325" s="312"/>
      <c r="AH325" s="354"/>
      <c r="AI325" s="354"/>
      <c r="AJ325" s="354"/>
      <c r="AK325" s="354"/>
      <c r="AL325" s="354"/>
      <c r="AM325" s="354"/>
      <c r="AN325" s="354"/>
    </row>
    <row r="326" spans="1:40" ht="15" customHeight="1">
      <c r="A326" s="312"/>
      <c r="B326" s="312"/>
      <c r="C326" s="312"/>
      <c r="D326" s="312"/>
      <c r="E326" s="241"/>
      <c r="F326" s="242"/>
      <c r="G326" s="242"/>
      <c r="H326" s="242"/>
      <c r="I326" s="242"/>
      <c r="J326" s="242"/>
      <c r="K326" s="312"/>
      <c r="L326" s="312"/>
      <c r="M326" s="312"/>
      <c r="N326" s="312"/>
      <c r="O326" s="312"/>
      <c r="P326" s="312"/>
      <c r="Q326" s="312"/>
      <c r="R326" s="312"/>
      <c r="S326" s="312"/>
      <c r="T326" s="312"/>
      <c r="U326" s="312"/>
      <c r="V326" s="312"/>
      <c r="W326" s="312"/>
      <c r="X326" s="312"/>
      <c r="Y326" s="312"/>
      <c r="Z326" s="312"/>
      <c r="AA326" s="312"/>
      <c r="AB326" s="312"/>
      <c r="AC326" s="312"/>
      <c r="AD326" s="312"/>
      <c r="AE326" s="312"/>
      <c r="AF326" s="312"/>
      <c r="AG326" s="312"/>
      <c r="AH326" s="354"/>
      <c r="AI326" s="354"/>
      <c r="AJ326" s="354"/>
      <c r="AK326" s="354"/>
      <c r="AL326" s="354"/>
      <c r="AM326" s="354"/>
      <c r="AN326" s="354"/>
    </row>
    <row r="327" spans="1:40" ht="15" customHeight="1">
      <c r="A327" s="312"/>
      <c r="B327" s="312"/>
      <c r="C327" s="312"/>
      <c r="D327" s="312"/>
      <c r="E327" s="241"/>
      <c r="F327" s="242"/>
      <c r="G327" s="242"/>
      <c r="H327" s="242"/>
      <c r="I327" s="242"/>
      <c r="J327" s="242"/>
      <c r="K327" s="312"/>
      <c r="L327" s="312"/>
      <c r="M327" s="312"/>
      <c r="N327" s="312"/>
      <c r="O327" s="312"/>
      <c r="P327" s="312"/>
      <c r="Q327" s="312"/>
      <c r="R327" s="312"/>
      <c r="S327" s="312"/>
      <c r="T327" s="312"/>
      <c r="U327" s="312"/>
      <c r="V327" s="312"/>
      <c r="W327" s="312"/>
      <c r="X327" s="312"/>
      <c r="Y327" s="312"/>
      <c r="Z327" s="312"/>
      <c r="AA327" s="312"/>
      <c r="AB327" s="312"/>
      <c r="AC327" s="312"/>
      <c r="AD327" s="312"/>
      <c r="AE327" s="312"/>
      <c r="AF327" s="312"/>
      <c r="AG327" s="312"/>
      <c r="AH327" s="354"/>
      <c r="AI327" s="354"/>
      <c r="AJ327" s="354"/>
      <c r="AK327" s="354"/>
      <c r="AL327" s="354"/>
      <c r="AM327" s="354"/>
      <c r="AN327" s="354"/>
    </row>
    <row r="328" spans="1:40" ht="15" customHeight="1">
      <c r="A328" s="312"/>
      <c r="B328" s="312"/>
      <c r="C328" s="312"/>
      <c r="D328" s="312"/>
      <c r="E328" s="241"/>
      <c r="F328" s="242"/>
      <c r="G328" s="242"/>
      <c r="H328" s="242"/>
      <c r="I328" s="242"/>
      <c r="J328" s="242"/>
      <c r="K328" s="312"/>
      <c r="L328" s="312"/>
      <c r="M328" s="312"/>
      <c r="N328" s="312"/>
      <c r="O328" s="312"/>
      <c r="P328" s="312"/>
      <c r="Q328" s="312"/>
      <c r="R328" s="312"/>
      <c r="S328" s="312"/>
      <c r="T328" s="312"/>
      <c r="U328" s="312"/>
      <c r="V328" s="312"/>
      <c r="W328" s="312"/>
      <c r="X328" s="312"/>
      <c r="Y328" s="312"/>
      <c r="Z328" s="312"/>
      <c r="AA328" s="312"/>
      <c r="AB328" s="312"/>
      <c r="AC328" s="312"/>
      <c r="AD328" s="312"/>
      <c r="AE328" s="312"/>
      <c r="AF328" s="312"/>
      <c r="AG328" s="312"/>
      <c r="AH328" s="354"/>
      <c r="AI328" s="354"/>
      <c r="AJ328" s="354"/>
      <c r="AK328" s="354"/>
      <c r="AL328" s="354"/>
      <c r="AM328" s="354"/>
      <c r="AN328" s="354"/>
    </row>
    <row r="329" spans="1:40" ht="15" customHeight="1">
      <c r="A329" s="312"/>
      <c r="B329" s="312"/>
      <c r="C329" s="312"/>
      <c r="D329" s="312"/>
      <c r="E329" s="241"/>
      <c r="F329" s="242"/>
      <c r="G329" s="242"/>
      <c r="H329" s="242"/>
      <c r="I329" s="242"/>
      <c r="J329" s="242"/>
      <c r="K329" s="312"/>
      <c r="L329" s="312"/>
      <c r="M329" s="312"/>
      <c r="N329" s="312"/>
      <c r="O329" s="312"/>
      <c r="P329" s="312"/>
      <c r="Q329" s="312"/>
      <c r="R329" s="312"/>
      <c r="S329" s="312"/>
      <c r="T329" s="312"/>
      <c r="U329" s="312"/>
      <c r="V329" s="312"/>
      <c r="W329" s="312"/>
      <c r="X329" s="312"/>
      <c r="Y329" s="312"/>
      <c r="Z329" s="312"/>
      <c r="AA329" s="312"/>
      <c r="AB329" s="312"/>
      <c r="AC329" s="312"/>
      <c r="AD329" s="312"/>
      <c r="AE329" s="312"/>
      <c r="AF329" s="312"/>
      <c r="AG329" s="312"/>
      <c r="AH329" s="354"/>
      <c r="AI329" s="354"/>
      <c r="AJ329" s="354"/>
      <c r="AK329" s="354"/>
      <c r="AL329" s="354"/>
      <c r="AM329" s="354"/>
      <c r="AN329" s="354"/>
    </row>
    <row r="330" spans="1:40" ht="15" customHeight="1">
      <c r="A330" s="312"/>
      <c r="B330" s="312"/>
      <c r="C330" s="312"/>
      <c r="D330" s="312"/>
      <c r="E330" s="241"/>
      <c r="F330" s="242"/>
      <c r="G330" s="242"/>
      <c r="H330" s="242"/>
      <c r="I330" s="242"/>
      <c r="J330" s="242"/>
      <c r="K330" s="312"/>
      <c r="L330" s="312"/>
      <c r="M330" s="312"/>
      <c r="N330" s="312"/>
      <c r="O330" s="312"/>
      <c r="P330" s="312"/>
      <c r="Q330" s="312"/>
      <c r="R330" s="312"/>
      <c r="S330" s="312"/>
      <c r="T330" s="312"/>
      <c r="U330" s="312"/>
      <c r="V330" s="312"/>
      <c r="W330" s="312"/>
      <c r="X330" s="312"/>
      <c r="Y330" s="312"/>
      <c r="Z330" s="312"/>
      <c r="AA330" s="312"/>
      <c r="AB330" s="312"/>
      <c r="AC330" s="312"/>
      <c r="AD330" s="312"/>
      <c r="AE330" s="312"/>
      <c r="AF330" s="312"/>
      <c r="AG330" s="312"/>
      <c r="AH330" s="354"/>
      <c r="AI330" s="354"/>
      <c r="AJ330" s="354"/>
      <c r="AK330" s="354"/>
      <c r="AL330" s="354"/>
      <c r="AM330" s="354"/>
      <c r="AN330" s="354"/>
    </row>
    <row r="331" spans="1:40" ht="15" customHeight="1">
      <c r="A331" s="312"/>
      <c r="B331" s="312"/>
      <c r="C331" s="312"/>
      <c r="D331" s="312"/>
      <c r="E331" s="241"/>
      <c r="F331" s="242"/>
      <c r="G331" s="242"/>
      <c r="H331" s="242"/>
      <c r="I331" s="242"/>
      <c r="J331" s="242"/>
      <c r="K331" s="312"/>
      <c r="L331" s="312"/>
      <c r="M331" s="312"/>
      <c r="N331" s="312"/>
      <c r="O331" s="312"/>
      <c r="P331" s="312"/>
      <c r="Q331" s="312"/>
      <c r="R331" s="312"/>
      <c r="S331" s="312"/>
      <c r="T331" s="312"/>
      <c r="U331" s="312"/>
      <c r="V331" s="312"/>
      <c r="W331" s="312"/>
      <c r="X331" s="312"/>
      <c r="Y331" s="312"/>
      <c r="Z331" s="312"/>
      <c r="AA331" s="312"/>
      <c r="AB331" s="312"/>
      <c r="AC331" s="312"/>
      <c r="AD331" s="312"/>
      <c r="AE331" s="312"/>
      <c r="AF331" s="312"/>
      <c r="AG331" s="312"/>
      <c r="AH331" s="354"/>
      <c r="AI331" s="354"/>
      <c r="AJ331" s="354"/>
      <c r="AK331" s="354"/>
      <c r="AL331" s="354"/>
      <c r="AM331" s="354"/>
      <c r="AN331" s="354"/>
    </row>
    <row r="332" spans="1:40" ht="15" customHeight="1">
      <c r="A332" s="312"/>
      <c r="B332" s="312"/>
      <c r="C332" s="312"/>
      <c r="D332" s="312"/>
      <c r="E332" s="241"/>
      <c r="F332" s="242"/>
      <c r="G332" s="242"/>
      <c r="H332" s="242"/>
      <c r="I332" s="242"/>
      <c r="J332" s="242"/>
      <c r="K332" s="312"/>
      <c r="L332" s="312"/>
      <c r="M332" s="312"/>
      <c r="N332" s="312"/>
      <c r="O332" s="312"/>
      <c r="P332" s="312"/>
      <c r="Q332" s="312"/>
      <c r="R332" s="312"/>
      <c r="S332" s="312"/>
      <c r="T332" s="312"/>
      <c r="U332" s="312"/>
      <c r="V332" s="312"/>
      <c r="W332" s="312"/>
      <c r="X332" s="312"/>
      <c r="Y332" s="312"/>
      <c r="Z332" s="312"/>
      <c r="AA332" s="312"/>
      <c r="AB332" s="312"/>
      <c r="AC332" s="312"/>
      <c r="AD332" s="312"/>
      <c r="AE332" s="312"/>
      <c r="AF332" s="312"/>
      <c r="AG332" s="312"/>
      <c r="AH332" s="354"/>
      <c r="AI332" s="354"/>
      <c r="AJ332" s="354"/>
      <c r="AK332" s="354"/>
      <c r="AL332" s="354"/>
      <c r="AM332" s="354"/>
      <c r="AN332" s="354"/>
    </row>
    <row r="333" spans="1:40" ht="15" customHeight="1">
      <c r="A333" s="312"/>
      <c r="B333" s="312"/>
      <c r="C333" s="312"/>
      <c r="D333" s="312"/>
      <c r="E333" s="241"/>
      <c r="F333" s="242"/>
      <c r="G333" s="242"/>
      <c r="H333" s="242"/>
      <c r="I333" s="242"/>
      <c r="J333" s="242"/>
      <c r="K333" s="312"/>
      <c r="L333" s="312"/>
      <c r="M333" s="312"/>
      <c r="N333" s="312"/>
      <c r="O333" s="312"/>
      <c r="P333" s="312"/>
      <c r="Q333" s="312"/>
      <c r="R333" s="312"/>
      <c r="S333" s="312"/>
      <c r="T333" s="312"/>
      <c r="U333" s="312"/>
      <c r="V333" s="312"/>
      <c r="W333" s="312"/>
      <c r="X333" s="312"/>
      <c r="Y333" s="312"/>
      <c r="Z333" s="312"/>
      <c r="AA333" s="312"/>
      <c r="AB333" s="312"/>
      <c r="AC333" s="312"/>
      <c r="AD333" s="312"/>
      <c r="AE333" s="312"/>
      <c r="AF333" s="312"/>
      <c r="AG333" s="312"/>
      <c r="AH333" s="354"/>
      <c r="AI333" s="354"/>
      <c r="AJ333" s="354"/>
      <c r="AK333" s="354"/>
      <c r="AL333" s="354"/>
      <c r="AM333" s="354"/>
      <c r="AN333" s="354"/>
    </row>
    <row r="334" spans="1:40" ht="15" customHeight="1">
      <c r="A334" s="312"/>
      <c r="B334" s="312"/>
      <c r="C334" s="312"/>
      <c r="D334" s="312"/>
      <c r="E334" s="241"/>
      <c r="F334" s="242"/>
      <c r="G334" s="242"/>
      <c r="H334" s="242"/>
      <c r="I334" s="242"/>
      <c r="J334" s="242"/>
      <c r="K334" s="312"/>
      <c r="L334" s="312"/>
      <c r="M334" s="312"/>
      <c r="N334" s="312"/>
      <c r="O334" s="312"/>
      <c r="P334" s="312"/>
      <c r="Q334" s="312"/>
      <c r="R334" s="312"/>
      <c r="S334" s="312"/>
      <c r="T334" s="312"/>
      <c r="U334" s="312"/>
      <c r="V334" s="312"/>
      <c r="W334" s="312"/>
      <c r="X334" s="312"/>
      <c r="Y334" s="312"/>
      <c r="Z334" s="312"/>
      <c r="AA334" s="312"/>
      <c r="AB334" s="312"/>
      <c r="AC334" s="312"/>
      <c r="AD334" s="312"/>
      <c r="AE334" s="312"/>
      <c r="AF334" s="312"/>
      <c r="AG334" s="312"/>
      <c r="AH334" s="354"/>
      <c r="AI334" s="354"/>
      <c r="AJ334" s="354"/>
      <c r="AK334" s="354"/>
      <c r="AL334" s="354"/>
      <c r="AM334" s="354"/>
      <c r="AN334" s="354"/>
    </row>
    <row r="335" spans="1:40" ht="15" customHeight="1">
      <c r="A335" s="312"/>
      <c r="B335" s="312"/>
      <c r="C335" s="312"/>
      <c r="D335" s="312"/>
      <c r="E335" s="241"/>
      <c r="F335" s="242"/>
      <c r="G335" s="242"/>
      <c r="H335" s="242"/>
      <c r="I335" s="242"/>
      <c r="J335" s="242"/>
      <c r="K335" s="312"/>
      <c r="L335" s="312"/>
      <c r="M335" s="312"/>
      <c r="N335" s="312"/>
      <c r="O335" s="312"/>
      <c r="P335" s="312"/>
      <c r="Q335" s="312"/>
      <c r="R335" s="312"/>
      <c r="S335" s="312"/>
      <c r="T335" s="312"/>
      <c r="U335" s="312"/>
      <c r="V335" s="312"/>
      <c r="W335" s="312"/>
      <c r="X335" s="312"/>
      <c r="Y335" s="312"/>
      <c r="Z335" s="312"/>
      <c r="AA335" s="312"/>
      <c r="AB335" s="312"/>
      <c r="AC335" s="312"/>
      <c r="AD335" s="312"/>
      <c r="AE335" s="312"/>
      <c r="AF335" s="312"/>
      <c r="AG335" s="312"/>
      <c r="AH335" s="354"/>
      <c r="AI335" s="354"/>
      <c r="AJ335" s="354"/>
      <c r="AK335" s="354"/>
      <c r="AL335" s="354"/>
      <c r="AM335" s="354"/>
      <c r="AN335" s="354"/>
    </row>
    <row r="336" spans="1:40" ht="15" customHeight="1">
      <c r="A336" s="312"/>
      <c r="B336" s="312"/>
      <c r="C336" s="312"/>
      <c r="D336" s="312"/>
      <c r="E336" s="241"/>
      <c r="F336" s="242"/>
      <c r="G336" s="242"/>
      <c r="H336" s="242"/>
      <c r="I336" s="242"/>
      <c r="J336" s="242"/>
      <c r="K336" s="312"/>
      <c r="L336" s="312"/>
      <c r="M336" s="312"/>
      <c r="N336" s="312"/>
      <c r="O336" s="312"/>
      <c r="P336" s="312"/>
      <c r="Q336" s="312"/>
      <c r="R336" s="312"/>
      <c r="S336" s="312"/>
      <c r="T336" s="312"/>
      <c r="U336" s="312"/>
      <c r="V336" s="312"/>
      <c r="W336" s="312"/>
      <c r="X336" s="312"/>
      <c r="Y336" s="312"/>
      <c r="Z336" s="312"/>
      <c r="AA336" s="312"/>
      <c r="AB336" s="312"/>
      <c r="AC336" s="312"/>
      <c r="AD336" s="312"/>
      <c r="AE336" s="312"/>
      <c r="AF336" s="312"/>
      <c r="AG336" s="312"/>
      <c r="AH336" s="354"/>
      <c r="AI336" s="354"/>
      <c r="AJ336" s="354"/>
      <c r="AK336" s="354"/>
      <c r="AL336" s="354"/>
      <c r="AM336" s="354"/>
      <c r="AN336" s="354"/>
    </row>
    <row r="337" spans="1:40" ht="15" customHeight="1">
      <c r="A337" s="312"/>
      <c r="B337" s="312"/>
      <c r="C337" s="312"/>
      <c r="D337" s="312"/>
      <c r="E337" s="241"/>
      <c r="F337" s="242"/>
      <c r="G337" s="242"/>
      <c r="H337" s="242"/>
      <c r="I337" s="242"/>
      <c r="J337" s="242"/>
      <c r="K337" s="312"/>
      <c r="L337" s="312"/>
      <c r="M337" s="312"/>
      <c r="N337" s="312"/>
      <c r="O337" s="312"/>
      <c r="P337" s="312"/>
      <c r="Q337" s="312"/>
      <c r="R337" s="312"/>
      <c r="S337" s="312"/>
      <c r="T337" s="312"/>
      <c r="U337" s="312"/>
      <c r="V337" s="312"/>
      <c r="W337" s="312"/>
      <c r="X337" s="312"/>
      <c r="Y337" s="312"/>
      <c r="Z337" s="312"/>
      <c r="AA337" s="312"/>
      <c r="AB337" s="312"/>
      <c r="AC337" s="312"/>
      <c r="AD337" s="312"/>
      <c r="AE337" s="312"/>
      <c r="AF337" s="312"/>
      <c r="AG337" s="312"/>
      <c r="AH337" s="354"/>
      <c r="AI337" s="354"/>
      <c r="AJ337" s="354"/>
      <c r="AK337" s="354"/>
      <c r="AL337" s="354"/>
      <c r="AM337" s="354"/>
      <c r="AN337" s="354"/>
    </row>
    <row r="338" spans="1:40" ht="15" customHeight="1">
      <c r="A338" s="312"/>
      <c r="B338" s="312"/>
      <c r="C338" s="312"/>
      <c r="D338" s="312"/>
      <c r="E338" s="241"/>
      <c r="F338" s="242"/>
      <c r="G338" s="242"/>
      <c r="H338" s="242"/>
      <c r="I338" s="242"/>
      <c r="J338" s="242"/>
      <c r="K338" s="312"/>
      <c r="L338" s="312"/>
      <c r="M338" s="312"/>
      <c r="N338" s="312"/>
      <c r="O338" s="312"/>
      <c r="P338" s="312"/>
      <c r="Q338" s="312"/>
      <c r="R338" s="312"/>
      <c r="S338" s="312"/>
      <c r="T338" s="312"/>
      <c r="U338" s="312"/>
      <c r="V338" s="312"/>
      <c r="W338" s="312"/>
      <c r="X338" s="312"/>
      <c r="Y338" s="312"/>
      <c r="Z338" s="312"/>
      <c r="AA338" s="312"/>
      <c r="AB338" s="312"/>
      <c r="AC338" s="312"/>
      <c r="AD338" s="312"/>
      <c r="AE338" s="312"/>
      <c r="AF338" s="312"/>
      <c r="AG338" s="312"/>
      <c r="AH338" s="354"/>
      <c r="AI338" s="354"/>
      <c r="AJ338" s="354"/>
      <c r="AK338" s="354"/>
      <c r="AL338" s="354"/>
      <c r="AM338" s="354"/>
      <c r="AN338" s="354"/>
    </row>
    <row r="339" spans="1:40" ht="15" customHeight="1">
      <c r="A339" s="312"/>
      <c r="B339" s="312"/>
      <c r="C339" s="312"/>
      <c r="D339" s="312"/>
      <c r="E339" s="241"/>
      <c r="F339" s="242"/>
      <c r="G339" s="242"/>
      <c r="H339" s="242"/>
      <c r="I339" s="242"/>
      <c r="J339" s="242"/>
      <c r="K339" s="312"/>
      <c r="L339" s="312"/>
      <c r="M339" s="312"/>
      <c r="N339" s="312"/>
      <c r="O339" s="312"/>
      <c r="P339" s="312"/>
      <c r="Q339" s="312"/>
      <c r="R339" s="312"/>
      <c r="S339" s="312"/>
      <c r="T339" s="312"/>
      <c r="U339" s="312"/>
      <c r="V339" s="312"/>
      <c r="W339" s="312"/>
      <c r="X339" s="312"/>
      <c r="Y339" s="312"/>
      <c r="Z339" s="312"/>
      <c r="AA339" s="312"/>
      <c r="AB339" s="312"/>
      <c r="AC339" s="312"/>
      <c r="AD339" s="312"/>
      <c r="AE339" s="312"/>
      <c r="AF339" s="312"/>
      <c r="AG339" s="312"/>
      <c r="AH339" s="354"/>
      <c r="AI339" s="354"/>
      <c r="AJ339" s="354"/>
      <c r="AK339" s="354"/>
      <c r="AL339" s="354"/>
      <c r="AM339" s="354"/>
      <c r="AN339" s="354"/>
    </row>
    <row r="340" spans="1:40" ht="15" customHeight="1">
      <c r="A340" s="312"/>
      <c r="B340" s="312"/>
      <c r="C340" s="312"/>
      <c r="D340" s="312"/>
      <c r="E340" s="241"/>
      <c r="F340" s="242"/>
      <c r="G340" s="242"/>
      <c r="H340" s="242"/>
      <c r="I340" s="242"/>
      <c r="J340" s="242"/>
      <c r="K340" s="312"/>
      <c r="L340" s="312"/>
      <c r="M340" s="312"/>
      <c r="N340" s="312"/>
      <c r="O340" s="312"/>
      <c r="P340" s="312"/>
      <c r="Q340" s="312"/>
      <c r="R340" s="312"/>
      <c r="S340" s="312"/>
      <c r="T340" s="312"/>
      <c r="U340" s="312"/>
      <c r="V340" s="312"/>
      <c r="W340" s="312"/>
      <c r="X340" s="312"/>
      <c r="Y340" s="312"/>
      <c r="Z340" s="312"/>
      <c r="AA340" s="312"/>
      <c r="AB340" s="312"/>
      <c r="AC340" s="312"/>
      <c r="AD340" s="312"/>
      <c r="AE340" s="312"/>
      <c r="AF340" s="312"/>
      <c r="AG340" s="312"/>
      <c r="AH340" s="354"/>
      <c r="AI340" s="354"/>
      <c r="AJ340" s="354"/>
      <c r="AK340" s="354"/>
      <c r="AL340" s="354"/>
      <c r="AM340" s="354"/>
      <c r="AN340" s="354"/>
    </row>
    <row r="341" spans="1:40" ht="15" customHeight="1">
      <c r="A341" s="312"/>
      <c r="B341" s="312"/>
      <c r="C341" s="312"/>
      <c r="D341" s="312"/>
      <c r="E341" s="241"/>
      <c r="F341" s="242"/>
      <c r="G341" s="242"/>
      <c r="H341" s="242"/>
      <c r="I341" s="242"/>
      <c r="J341" s="242"/>
      <c r="K341" s="312"/>
      <c r="L341" s="312"/>
      <c r="M341" s="312"/>
      <c r="N341" s="312"/>
      <c r="O341" s="312"/>
      <c r="P341" s="312"/>
      <c r="Q341" s="312"/>
      <c r="R341" s="312"/>
      <c r="S341" s="312"/>
      <c r="T341" s="312"/>
      <c r="U341" s="312"/>
      <c r="V341" s="312"/>
      <c r="W341" s="312"/>
      <c r="X341" s="312"/>
      <c r="Y341" s="312"/>
      <c r="Z341" s="312"/>
      <c r="AA341" s="312"/>
      <c r="AB341" s="312"/>
      <c r="AC341" s="312"/>
      <c r="AD341" s="312"/>
      <c r="AE341" s="312"/>
      <c r="AF341" s="312"/>
      <c r="AG341" s="312"/>
      <c r="AH341" s="354"/>
      <c r="AI341" s="354"/>
      <c r="AJ341" s="354"/>
      <c r="AK341" s="354"/>
      <c r="AL341" s="354"/>
      <c r="AM341" s="354"/>
      <c r="AN341" s="354"/>
    </row>
    <row r="342" spans="1:40" ht="15" customHeight="1">
      <c r="A342" s="312"/>
      <c r="B342" s="312"/>
      <c r="C342" s="312"/>
      <c r="D342" s="312"/>
      <c r="E342" s="241"/>
      <c r="F342" s="242"/>
      <c r="G342" s="242"/>
      <c r="H342" s="242"/>
      <c r="I342" s="242"/>
      <c r="J342" s="242"/>
      <c r="K342" s="312"/>
      <c r="L342" s="312"/>
      <c r="M342" s="312"/>
      <c r="N342" s="312"/>
      <c r="O342" s="312"/>
      <c r="P342" s="312"/>
      <c r="Q342" s="312"/>
      <c r="R342" s="312"/>
      <c r="S342" s="312"/>
      <c r="T342" s="312"/>
      <c r="U342" s="312"/>
      <c r="V342" s="312"/>
      <c r="W342" s="312"/>
      <c r="X342" s="312"/>
      <c r="Y342" s="312"/>
      <c r="Z342" s="312"/>
      <c r="AA342" s="312"/>
      <c r="AB342" s="312"/>
      <c r="AC342" s="312"/>
      <c r="AD342" s="312"/>
      <c r="AE342" s="312"/>
      <c r="AF342" s="312"/>
      <c r="AG342" s="312"/>
      <c r="AH342" s="354"/>
      <c r="AI342" s="354"/>
      <c r="AJ342" s="354"/>
      <c r="AK342" s="354"/>
      <c r="AL342" s="354"/>
      <c r="AM342" s="354"/>
      <c r="AN342" s="354"/>
    </row>
    <row r="343" spans="1:40" ht="15" customHeight="1">
      <c r="A343" s="312"/>
      <c r="B343" s="312"/>
      <c r="C343" s="312"/>
      <c r="D343" s="312"/>
      <c r="E343" s="241"/>
      <c r="F343" s="242"/>
      <c r="G343" s="242"/>
      <c r="H343" s="242"/>
      <c r="I343" s="242"/>
      <c r="J343" s="242"/>
      <c r="K343" s="312"/>
      <c r="L343" s="312"/>
      <c r="M343" s="312"/>
      <c r="N343" s="312"/>
      <c r="O343" s="312"/>
      <c r="P343" s="312"/>
      <c r="Q343" s="312"/>
      <c r="R343" s="312"/>
      <c r="S343" s="312"/>
      <c r="T343" s="312"/>
      <c r="U343" s="312"/>
      <c r="V343" s="312"/>
      <c r="W343" s="312"/>
      <c r="X343" s="312"/>
      <c r="Y343" s="312"/>
      <c r="Z343" s="312"/>
      <c r="AA343" s="312"/>
      <c r="AB343" s="312"/>
      <c r="AC343" s="312"/>
      <c r="AD343" s="312"/>
      <c r="AE343" s="312"/>
      <c r="AF343" s="312"/>
      <c r="AG343" s="312"/>
      <c r="AH343" s="354"/>
      <c r="AI343" s="354"/>
      <c r="AJ343" s="354"/>
      <c r="AK343" s="354"/>
      <c r="AL343" s="354"/>
      <c r="AM343" s="354"/>
      <c r="AN343" s="354"/>
    </row>
    <row r="344" spans="1:40" ht="15" customHeight="1">
      <c r="A344" s="312"/>
      <c r="B344" s="312"/>
      <c r="C344" s="312"/>
      <c r="D344" s="312"/>
      <c r="E344" s="241"/>
      <c r="F344" s="242"/>
      <c r="G344" s="242"/>
      <c r="H344" s="242"/>
      <c r="I344" s="242"/>
      <c r="J344" s="242"/>
      <c r="K344" s="312"/>
      <c r="L344" s="312"/>
      <c r="M344" s="312"/>
      <c r="N344" s="312"/>
      <c r="O344" s="312"/>
      <c r="P344" s="312"/>
      <c r="Q344" s="312"/>
      <c r="R344" s="312"/>
      <c r="S344" s="312"/>
      <c r="T344" s="312"/>
      <c r="U344" s="312"/>
      <c r="V344" s="312"/>
      <c r="W344" s="312"/>
      <c r="X344" s="312"/>
      <c r="Y344" s="312"/>
      <c r="Z344" s="312"/>
      <c r="AA344" s="312"/>
      <c r="AB344" s="312"/>
      <c r="AC344" s="312"/>
      <c r="AD344" s="312"/>
      <c r="AE344" s="312"/>
      <c r="AF344" s="312"/>
      <c r="AG344" s="312"/>
      <c r="AH344" s="354"/>
      <c r="AI344" s="354"/>
      <c r="AJ344" s="354"/>
      <c r="AK344" s="354"/>
      <c r="AL344" s="354"/>
      <c r="AM344" s="354"/>
      <c r="AN344" s="354"/>
    </row>
    <row r="345" spans="1:40" ht="15" customHeight="1">
      <c r="A345" s="312"/>
      <c r="B345" s="312"/>
      <c r="C345" s="312"/>
      <c r="D345" s="312"/>
      <c r="E345" s="241"/>
      <c r="F345" s="242"/>
      <c r="G345" s="242"/>
      <c r="H345" s="242"/>
      <c r="I345" s="242"/>
      <c r="J345" s="242"/>
      <c r="K345" s="312"/>
      <c r="L345" s="312"/>
      <c r="M345" s="312"/>
      <c r="N345" s="312"/>
      <c r="O345" s="312"/>
      <c r="P345" s="312"/>
      <c r="Q345" s="312"/>
      <c r="R345" s="312"/>
      <c r="S345" s="312"/>
      <c r="T345" s="312"/>
      <c r="U345" s="312"/>
      <c r="V345" s="312"/>
      <c r="W345" s="312"/>
      <c r="X345" s="312"/>
      <c r="Y345" s="312"/>
      <c r="Z345" s="312"/>
      <c r="AA345" s="312"/>
      <c r="AB345" s="312"/>
      <c r="AC345" s="312"/>
      <c r="AD345" s="312"/>
      <c r="AE345" s="312"/>
      <c r="AF345" s="312"/>
      <c r="AG345" s="312"/>
      <c r="AH345" s="354"/>
      <c r="AI345" s="354"/>
      <c r="AJ345" s="354"/>
      <c r="AK345" s="354"/>
      <c r="AL345" s="354"/>
      <c r="AM345" s="354"/>
      <c r="AN345" s="354"/>
    </row>
    <row r="346" spans="1:40" ht="15" customHeight="1">
      <c r="A346" s="312"/>
      <c r="B346" s="312"/>
      <c r="C346" s="312"/>
      <c r="D346" s="312"/>
      <c r="E346" s="241"/>
      <c r="F346" s="242"/>
      <c r="G346" s="242"/>
      <c r="H346" s="242"/>
      <c r="I346" s="242"/>
      <c r="J346" s="242"/>
      <c r="K346" s="312"/>
      <c r="L346" s="312"/>
      <c r="M346" s="312"/>
      <c r="N346" s="312"/>
      <c r="O346" s="312"/>
      <c r="P346" s="312"/>
      <c r="Q346" s="312"/>
      <c r="R346" s="312"/>
      <c r="S346" s="312"/>
      <c r="T346" s="312"/>
      <c r="U346" s="312"/>
      <c r="V346" s="312"/>
      <c r="W346" s="312"/>
      <c r="X346" s="312"/>
      <c r="Y346" s="312"/>
      <c r="Z346" s="312"/>
      <c r="AA346" s="312"/>
      <c r="AB346" s="312"/>
      <c r="AC346" s="312"/>
      <c r="AD346" s="312"/>
      <c r="AE346" s="312"/>
      <c r="AF346" s="312"/>
      <c r="AG346" s="312"/>
      <c r="AH346" s="354"/>
      <c r="AI346" s="354"/>
      <c r="AJ346" s="354"/>
      <c r="AK346" s="354"/>
      <c r="AL346" s="354"/>
      <c r="AM346" s="354"/>
      <c r="AN346" s="354"/>
    </row>
    <row r="347" spans="1:40" ht="15" customHeight="1">
      <c r="A347" s="312"/>
      <c r="B347" s="312"/>
      <c r="C347" s="312"/>
      <c r="D347" s="312"/>
      <c r="E347" s="241"/>
      <c r="F347" s="242"/>
      <c r="G347" s="242"/>
      <c r="H347" s="242"/>
      <c r="I347" s="242"/>
      <c r="J347" s="242"/>
      <c r="K347" s="312"/>
      <c r="L347" s="312"/>
      <c r="M347" s="312"/>
      <c r="N347" s="312"/>
      <c r="O347" s="312"/>
      <c r="P347" s="312"/>
      <c r="Q347" s="312"/>
      <c r="R347" s="312"/>
      <c r="S347" s="312"/>
      <c r="T347" s="312"/>
      <c r="U347" s="312"/>
      <c r="V347" s="312"/>
      <c r="W347" s="312"/>
      <c r="X347" s="312"/>
      <c r="Y347" s="312"/>
      <c r="Z347" s="312"/>
      <c r="AA347" s="312"/>
      <c r="AB347" s="312"/>
      <c r="AC347" s="312"/>
      <c r="AD347" s="312"/>
      <c r="AE347" s="312"/>
      <c r="AF347" s="312"/>
      <c r="AG347" s="312"/>
      <c r="AH347" s="354"/>
      <c r="AI347" s="354"/>
      <c r="AJ347" s="354"/>
      <c r="AK347" s="354"/>
      <c r="AL347" s="354"/>
      <c r="AM347" s="354"/>
      <c r="AN347" s="354"/>
    </row>
    <row r="348" spans="1:40" ht="15" customHeight="1">
      <c r="A348" s="312"/>
      <c r="B348" s="312"/>
      <c r="C348" s="312"/>
      <c r="D348" s="312"/>
      <c r="E348" s="241"/>
      <c r="F348" s="242"/>
      <c r="G348" s="242"/>
      <c r="H348" s="242"/>
      <c r="I348" s="242"/>
      <c r="J348" s="242"/>
      <c r="K348" s="312"/>
      <c r="L348" s="312"/>
      <c r="M348" s="312"/>
      <c r="N348" s="312"/>
      <c r="O348" s="312"/>
      <c r="P348" s="312"/>
      <c r="Q348" s="312"/>
      <c r="R348" s="312"/>
      <c r="S348" s="312"/>
      <c r="T348" s="312"/>
      <c r="U348" s="312"/>
      <c r="V348" s="312"/>
      <c r="W348" s="312"/>
      <c r="X348" s="312"/>
      <c r="Y348" s="312"/>
      <c r="Z348" s="312"/>
      <c r="AA348" s="312"/>
      <c r="AB348" s="312"/>
      <c r="AC348" s="312"/>
      <c r="AD348" s="312"/>
      <c r="AE348" s="312"/>
      <c r="AF348" s="312"/>
      <c r="AG348" s="312"/>
      <c r="AH348" s="354"/>
      <c r="AI348" s="354"/>
      <c r="AJ348" s="354"/>
      <c r="AK348" s="354"/>
      <c r="AL348" s="354"/>
      <c r="AM348" s="354"/>
      <c r="AN348" s="354"/>
    </row>
    <row r="349" spans="1:40" ht="15" customHeight="1">
      <c r="A349" s="312"/>
      <c r="B349" s="312"/>
      <c r="C349" s="312"/>
      <c r="D349" s="312"/>
      <c r="E349" s="241"/>
      <c r="F349" s="242"/>
      <c r="G349" s="242"/>
      <c r="H349" s="242"/>
      <c r="I349" s="242"/>
      <c r="J349" s="242"/>
      <c r="K349" s="312"/>
      <c r="L349" s="312"/>
      <c r="M349" s="312"/>
      <c r="N349" s="312"/>
      <c r="O349" s="312"/>
      <c r="P349" s="312"/>
      <c r="Q349" s="312"/>
      <c r="R349" s="312"/>
      <c r="S349" s="312"/>
      <c r="T349" s="312"/>
      <c r="U349" s="312"/>
      <c r="V349" s="312"/>
      <c r="W349" s="312"/>
      <c r="X349" s="312"/>
      <c r="Y349" s="312"/>
      <c r="Z349" s="312"/>
      <c r="AA349" s="312"/>
      <c r="AB349" s="312"/>
      <c r="AC349" s="312"/>
      <c r="AD349" s="312"/>
      <c r="AE349" s="312"/>
      <c r="AF349" s="312"/>
      <c r="AG349" s="312"/>
      <c r="AH349" s="354"/>
      <c r="AI349" s="354"/>
      <c r="AJ349" s="354"/>
      <c r="AK349" s="354"/>
      <c r="AL349" s="354"/>
      <c r="AM349" s="354"/>
      <c r="AN349" s="354"/>
    </row>
    <row r="350" spans="1:40" ht="15" customHeight="1">
      <c r="A350" s="312"/>
      <c r="B350" s="312"/>
      <c r="C350" s="312"/>
      <c r="D350" s="312"/>
      <c r="E350" s="241"/>
      <c r="F350" s="242"/>
      <c r="G350" s="242"/>
      <c r="H350" s="242"/>
      <c r="I350" s="242"/>
      <c r="J350" s="242"/>
      <c r="K350" s="312"/>
      <c r="L350" s="312"/>
      <c r="M350" s="312"/>
      <c r="N350" s="312"/>
      <c r="O350" s="312"/>
      <c r="P350" s="312"/>
      <c r="Q350" s="312"/>
      <c r="R350" s="312"/>
      <c r="S350" s="312"/>
      <c r="T350" s="312"/>
      <c r="U350" s="312"/>
      <c r="V350" s="312"/>
      <c r="W350" s="312"/>
      <c r="X350" s="312"/>
      <c r="Y350" s="312"/>
      <c r="Z350" s="312"/>
      <c r="AA350" s="312"/>
      <c r="AB350" s="312"/>
      <c r="AC350" s="312"/>
      <c r="AD350" s="312"/>
      <c r="AE350" s="312"/>
      <c r="AF350" s="312"/>
      <c r="AG350" s="312"/>
      <c r="AH350" s="354"/>
      <c r="AI350" s="354"/>
      <c r="AJ350" s="354"/>
      <c r="AK350" s="354"/>
      <c r="AL350" s="354"/>
      <c r="AM350" s="354"/>
      <c r="AN350" s="354"/>
    </row>
    <row r="351" spans="1:40" ht="15" customHeight="1">
      <c r="A351" s="312"/>
      <c r="B351" s="312"/>
      <c r="C351" s="312"/>
      <c r="D351" s="312"/>
      <c r="E351" s="241"/>
      <c r="F351" s="242"/>
      <c r="G351" s="242"/>
      <c r="H351" s="242"/>
      <c r="I351" s="242"/>
      <c r="J351" s="242"/>
      <c r="K351" s="312"/>
      <c r="L351" s="312"/>
      <c r="M351" s="312"/>
      <c r="N351" s="312"/>
      <c r="O351" s="312"/>
      <c r="P351" s="312"/>
      <c r="Q351" s="312"/>
      <c r="R351" s="312"/>
      <c r="S351" s="312"/>
      <c r="T351" s="312"/>
      <c r="U351" s="312"/>
      <c r="V351" s="312"/>
      <c r="W351" s="312"/>
      <c r="X351" s="312"/>
      <c r="Y351" s="312"/>
      <c r="Z351" s="312"/>
      <c r="AA351" s="312"/>
      <c r="AB351" s="312"/>
      <c r="AC351" s="312"/>
      <c r="AD351" s="312"/>
      <c r="AE351" s="312"/>
      <c r="AF351" s="312"/>
      <c r="AG351" s="312"/>
      <c r="AH351" s="354"/>
      <c r="AI351" s="354"/>
      <c r="AJ351" s="354"/>
      <c r="AK351" s="354"/>
      <c r="AL351" s="354"/>
      <c r="AM351" s="354"/>
      <c r="AN351" s="354"/>
    </row>
    <row r="352" spans="1:40" ht="15" customHeight="1">
      <c r="A352" s="312"/>
      <c r="B352" s="312"/>
      <c r="C352" s="312"/>
      <c r="D352" s="312"/>
      <c r="E352" s="241"/>
      <c r="F352" s="242"/>
      <c r="G352" s="242"/>
      <c r="H352" s="242"/>
      <c r="I352" s="242"/>
      <c r="J352" s="242"/>
      <c r="K352" s="312"/>
      <c r="L352" s="312"/>
      <c r="M352" s="312"/>
      <c r="N352" s="312"/>
      <c r="O352" s="312"/>
      <c r="P352" s="312"/>
      <c r="Q352" s="312"/>
      <c r="R352" s="312"/>
      <c r="S352" s="312"/>
      <c r="T352" s="312"/>
      <c r="U352" s="312"/>
      <c r="V352" s="312"/>
      <c r="W352" s="312"/>
      <c r="X352" s="312"/>
      <c r="Y352" s="312"/>
      <c r="Z352" s="312"/>
      <c r="AA352" s="312"/>
      <c r="AB352" s="312"/>
      <c r="AC352" s="312"/>
      <c r="AD352" s="312"/>
      <c r="AE352" s="312"/>
      <c r="AF352" s="312"/>
      <c r="AG352" s="312"/>
      <c r="AH352" s="354"/>
      <c r="AI352" s="354"/>
      <c r="AJ352" s="354"/>
      <c r="AK352" s="354"/>
      <c r="AL352" s="354"/>
      <c r="AM352" s="354"/>
      <c r="AN352" s="354"/>
    </row>
    <row r="353" spans="1:40" ht="15" customHeight="1">
      <c r="A353" s="312"/>
      <c r="B353" s="312"/>
      <c r="C353" s="312"/>
      <c r="D353" s="312"/>
      <c r="E353" s="241"/>
      <c r="F353" s="242"/>
      <c r="G353" s="242"/>
      <c r="H353" s="242"/>
      <c r="I353" s="242"/>
      <c r="J353" s="242"/>
      <c r="K353" s="312"/>
      <c r="L353" s="312"/>
      <c r="M353" s="312"/>
      <c r="N353" s="312"/>
      <c r="O353" s="312"/>
      <c r="P353" s="312"/>
      <c r="Q353" s="312"/>
      <c r="R353" s="312"/>
      <c r="S353" s="312"/>
      <c r="T353" s="312"/>
      <c r="U353" s="312"/>
      <c r="V353" s="312"/>
      <c r="W353" s="312"/>
      <c r="X353" s="312"/>
      <c r="Y353" s="312"/>
      <c r="Z353" s="312"/>
      <c r="AA353" s="312"/>
      <c r="AB353" s="312"/>
      <c r="AC353" s="312"/>
      <c r="AD353" s="312"/>
      <c r="AE353" s="312"/>
      <c r="AF353" s="312"/>
      <c r="AG353" s="312"/>
      <c r="AH353" s="354"/>
      <c r="AI353" s="354"/>
      <c r="AJ353" s="354"/>
      <c r="AK353" s="354"/>
      <c r="AL353" s="354"/>
      <c r="AM353" s="354"/>
      <c r="AN353" s="354"/>
    </row>
    <row r="354" spans="1:40" ht="15" customHeight="1">
      <c r="A354" s="312"/>
      <c r="B354" s="312"/>
      <c r="C354" s="312"/>
      <c r="D354" s="312"/>
      <c r="E354" s="241"/>
      <c r="F354" s="242"/>
      <c r="G354" s="242"/>
      <c r="H354" s="242"/>
      <c r="I354" s="242"/>
      <c r="J354" s="242"/>
      <c r="K354" s="312"/>
      <c r="L354" s="312"/>
      <c r="M354" s="312"/>
      <c r="N354" s="312"/>
      <c r="O354" s="312"/>
      <c r="P354" s="312"/>
      <c r="Q354" s="312"/>
      <c r="R354" s="312"/>
      <c r="S354" s="312"/>
      <c r="T354" s="312"/>
      <c r="U354" s="312"/>
      <c r="V354" s="312"/>
      <c r="W354" s="312"/>
      <c r="X354" s="312"/>
      <c r="Y354" s="312"/>
      <c r="Z354" s="312"/>
      <c r="AA354" s="312"/>
      <c r="AB354" s="312"/>
      <c r="AC354" s="312"/>
      <c r="AD354" s="312"/>
      <c r="AE354" s="312"/>
      <c r="AF354" s="312"/>
      <c r="AG354" s="312"/>
      <c r="AH354" s="354"/>
      <c r="AI354" s="354"/>
      <c r="AJ354" s="354"/>
      <c r="AK354" s="354"/>
      <c r="AL354" s="354"/>
      <c r="AM354" s="354"/>
      <c r="AN354" s="354"/>
    </row>
    <row r="355" spans="1:40" ht="15" customHeight="1">
      <c r="A355" s="312"/>
      <c r="B355" s="312"/>
      <c r="C355" s="312"/>
      <c r="D355" s="312"/>
      <c r="E355" s="241"/>
      <c r="F355" s="242"/>
      <c r="G355" s="242"/>
      <c r="H355" s="242"/>
      <c r="I355" s="242"/>
      <c r="J355" s="242"/>
      <c r="K355" s="312"/>
      <c r="L355" s="312"/>
      <c r="M355" s="312"/>
      <c r="N355" s="312"/>
      <c r="O355" s="312"/>
      <c r="P355" s="312"/>
      <c r="Q355" s="312"/>
      <c r="R355" s="312"/>
      <c r="S355" s="312"/>
      <c r="T355" s="312"/>
      <c r="U355" s="312"/>
      <c r="V355" s="312"/>
      <c r="W355" s="312"/>
      <c r="X355" s="312"/>
      <c r="Y355" s="312"/>
      <c r="Z355" s="312"/>
      <c r="AA355" s="312"/>
      <c r="AB355" s="312"/>
      <c r="AC355" s="312"/>
      <c r="AD355" s="312"/>
      <c r="AE355" s="312"/>
      <c r="AF355" s="312"/>
      <c r="AG355" s="312"/>
      <c r="AH355" s="354"/>
      <c r="AI355" s="354"/>
      <c r="AJ355" s="354"/>
      <c r="AK355" s="354"/>
      <c r="AL355" s="354"/>
      <c r="AM355" s="354"/>
      <c r="AN355" s="354"/>
    </row>
    <row r="356" spans="1:40" ht="15" customHeight="1">
      <c r="A356" s="312"/>
      <c r="B356" s="312"/>
      <c r="C356" s="312"/>
      <c r="D356" s="312"/>
      <c r="E356" s="241"/>
      <c r="F356" s="242"/>
      <c r="G356" s="242"/>
      <c r="H356" s="242"/>
      <c r="I356" s="242"/>
      <c r="J356" s="242"/>
      <c r="K356" s="312"/>
      <c r="L356" s="312"/>
      <c r="M356" s="312"/>
      <c r="N356" s="312"/>
      <c r="O356" s="312"/>
      <c r="P356" s="312"/>
      <c r="Q356" s="312"/>
      <c r="R356" s="312"/>
      <c r="S356" s="312"/>
      <c r="T356" s="312"/>
      <c r="U356" s="312"/>
      <c r="V356" s="312"/>
      <c r="W356" s="312"/>
      <c r="X356" s="312"/>
      <c r="Y356" s="312"/>
      <c r="Z356" s="312"/>
      <c r="AA356" s="312"/>
      <c r="AB356" s="312"/>
      <c r="AC356" s="312"/>
      <c r="AD356" s="312"/>
      <c r="AE356" s="312"/>
      <c r="AF356" s="312"/>
      <c r="AG356" s="312"/>
      <c r="AH356" s="354"/>
      <c r="AI356" s="354"/>
      <c r="AJ356" s="354"/>
      <c r="AK356" s="354"/>
      <c r="AL356" s="354"/>
      <c r="AM356" s="354"/>
      <c r="AN356" s="354"/>
    </row>
    <row r="357" spans="1:40" ht="15" customHeight="1">
      <c r="A357" s="312"/>
      <c r="B357" s="312"/>
      <c r="C357" s="312"/>
      <c r="D357" s="312"/>
      <c r="E357" s="241"/>
      <c r="F357" s="242"/>
      <c r="G357" s="242"/>
      <c r="H357" s="242"/>
      <c r="I357" s="242"/>
      <c r="J357" s="242"/>
      <c r="K357" s="312"/>
      <c r="L357" s="312"/>
      <c r="M357" s="312"/>
      <c r="N357" s="312"/>
      <c r="O357" s="312"/>
      <c r="P357" s="312"/>
      <c r="Q357" s="312"/>
      <c r="R357" s="312"/>
      <c r="S357" s="312"/>
      <c r="T357" s="312"/>
      <c r="U357" s="312"/>
      <c r="V357" s="312"/>
      <c r="W357" s="312"/>
      <c r="X357" s="312"/>
      <c r="Y357" s="312"/>
      <c r="Z357" s="312"/>
      <c r="AA357" s="312"/>
      <c r="AB357" s="312"/>
      <c r="AC357" s="312"/>
      <c r="AD357" s="312"/>
      <c r="AE357" s="312"/>
      <c r="AF357" s="312"/>
      <c r="AG357" s="312"/>
      <c r="AH357" s="354"/>
      <c r="AI357" s="354"/>
      <c r="AJ357" s="354"/>
      <c r="AK357" s="354"/>
      <c r="AL357" s="354"/>
      <c r="AM357" s="354"/>
      <c r="AN357" s="354"/>
    </row>
    <row r="358" spans="1:40" ht="15" customHeight="1">
      <c r="A358" s="312"/>
      <c r="B358" s="312"/>
      <c r="C358" s="312"/>
      <c r="D358" s="312"/>
      <c r="E358" s="241"/>
      <c r="F358" s="242"/>
      <c r="G358" s="242"/>
      <c r="H358" s="242"/>
      <c r="I358" s="242"/>
      <c r="J358" s="242"/>
      <c r="K358" s="312"/>
      <c r="L358" s="312"/>
      <c r="M358" s="312"/>
      <c r="N358" s="312"/>
      <c r="O358" s="312"/>
      <c r="P358" s="312"/>
      <c r="Q358" s="312"/>
      <c r="R358" s="312"/>
      <c r="S358" s="312"/>
      <c r="T358" s="312"/>
      <c r="U358" s="312"/>
      <c r="V358" s="312"/>
      <c r="W358" s="312"/>
      <c r="X358" s="312"/>
      <c r="Y358" s="312"/>
      <c r="Z358" s="312"/>
      <c r="AA358" s="312"/>
      <c r="AB358" s="312"/>
      <c r="AC358" s="312"/>
      <c r="AD358" s="312"/>
      <c r="AE358" s="312"/>
      <c r="AF358" s="312"/>
      <c r="AG358" s="312"/>
      <c r="AH358" s="354"/>
      <c r="AI358" s="354"/>
      <c r="AJ358" s="354"/>
      <c r="AK358" s="354"/>
      <c r="AL358" s="354"/>
      <c r="AM358" s="354"/>
      <c r="AN358" s="354"/>
    </row>
    <row r="359" spans="1:40" ht="15" customHeight="1">
      <c r="A359" s="312"/>
      <c r="B359" s="312"/>
      <c r="C359" s="312"/>
      <c r="D359" s="312"/>
      <c r="E359" s="241"/>
      <c r="F359" s="242"/>
      <c r="G359" s="242"/>
      <c r="H359" s="242"/>
      <c r="I359" s="242"/>
      <c r="J359" s="242"/>
      <c r="K359" s="312"/>
      <c r="L359" s="312"/>
      <c r="M359" s="312"/>
      <c r="N359" s="312"/>
      <c r="O359" s="312"/>
      <c r="P359" s="312"/>
      <c r="Q359" s="312"/>
      <c r="R359" s="312"/>
      <c r="S359" s="312"/>
      <c r="T359" s="312"/>
      <c r="U359" s="312"/>
      <c r="V359" s="312"/>
      <c r="W359" s="312"/>
      <c r="X359" s="312"/>
      <c r="Y359" s="312"/>
      <c r="Z359" s="312"/>
      <c r="AA359" s="312"/>
      <c r="AB359" s="312"/>
      <c r="AC359" s="312"/>
      <c r="AD359" s="312"/>
      <c r="AE359" s="312"/>
      <c r="AF359" s="312"/>
      <c r="AG359" s="312"/>
      <c r="AH359" s="354"/>
      <c r="AI359" s="354"/>
      <c r="AJ359" s="354"/>
      <c r="AK359" s="354"/>
      <c r="AL359" s="354"/>
      <c r="AM359" s="354"/>
      <c r="AN359" s="354"/>
    </row>
    <row r="360" spans="1:40" ht="15" customHeight="1">
      <c r="A360" s="312"/>
      <c r="B360" s="312"/>
      <c r="C360" s="312"/>
      <c r="D360" s="312"/>
      <c r="E360" s="241"/>
      <c r="F360" s="242"/>
      <c r="G360" s="242"/>
      <c r="H360" s="242"/>
      <c r="I360" s="242"/>
      <c r="J360" s="242"/>
      <c r="K360" s="312"/>
      <c r="L360" s="312"/>
      <c r="M360" s="312"/>
      <c r="N360" s="312"/>
      <c r="O360" s="312"/>
      <c r="P360" s="312"/>
      <c r="Q360" s="312"/>
      <c r="R360" s="312"/>
      <c r="S360" s="312"/>
      <c r="T360" s="312"/>
      <c r="U360" s="312"/>
      <c r="V360" s="312"/>
      <c r="W360" s="312"/>
      <c r="X360" s="312"/>
      <c r="Y360" s="312"/>
      <c r="Z360" s="312"/>
      <c r="AA360" s="312"/>
      <c r="AB360" s="312"/>
      <c r="AC360" s="312"/>
      <c r="AD360" s="312"/>
      <c r="AE360" s="312"/>
      <c r="AF360" s="312"/>
      <c r="AG360" s="312"/>
      <c r="AH360" s="354"/>
      <c r="AI360" s="354"/>
      <c r="AJ360" s="354"/>
      <c r="AK360" s="354"/>
      <c r="AL360" s="354"/>
      <c r="AM360" s="354"/>
      <c r="AN360" s="354"/>
    </row>
    <row r="361" spans="1:40" ht="15" customHeight="1">
      <c r="A361" s="312"/>
      <c r="B361" s="312"/>
      <c r="C361" s="312"/>
      <c r="D361" s="312"/>
      <c r="E361" s="241"/>
      <c r="F361" s="242"/>
      <c r="G361" s="242"/>
      <c r="H361" s="242"/>
      <c r="I361" s="242"/>
      <c r="J361" s="242"/>
      <c r="K361" s="312"/>
      <c r="L361" s="312"/>
      <c r="M361" s="312"/>
      <c r="N361" s="312"/>
      <c r="O361" s="312"/>
      <c r="P361" s="312"/>
      <c r="Q361" s="312"/>
      <c r="R361" s="312"/>
      <c r="S361" s="312"/>
      <c r="T361" s="312"/>
      <c r="U361" s="312"/>
      <c r="V361" s="312"/>
      <c r="W361" s="312"/>
      <c r="X361" s="312"/>
      <c r="Y361" s="312"/>
      <c r="Z361" s="312"/>
      <c r="AA361" s="312"/>
      <c r="AB361" s="312"/>
      <c r="AC361" s="312"/>
      <c r="AD361" s="312"/>
      <c r="AE361" s="312"/>
      <c r="AF361" s="312"/>
      <c r="AG361" s="312"/>
      <c r="AH361" s="354"/>
      <c r="AI361" s="354"/>
      <c r="AJ361" s="354"/>
      <c r="AK361" s="354"/>
      <c r="AL361" s="354"/>
      <c r="AM361" s="354"/>
      <c r="AN361" s="354"/>
    </row>
    <row r="362" spans="1:40" ht="15" customHeight="1">
      <c r="A362" s="312"/>
      <c r="B362" s="312"/>
      <c r="C362" s="312"/>
      <c r="D362" s="312"/>
      <c r="E362" s="241"/>
      <c r="F362" s="242"/>
      <c r="G362" s="242"/>
      <c r="H362" s="242"/>
      <c r="I362" s="242"/>
      <c r="J362" s="242"/>
      <c r="K362" s="312"/>
      <c r="L362" s="312"/>
      <c r="M362" s="312"/>
      <c r="N362" s="312"/>
      <c r="O362" s="312"/>
      <c r="P362" s="312"/>
      <c r="Q362" s="312"/>
      <c r="R362" s="312"/>
      <c r="S362" s="312"/>
      <c r="T362" s="312"/>
      <c r="U362" s="312"/>
      <c r="V362" s="312"/>
      <c r="W362" s="312"/>
      <c r="X362" s="312"/>
      <c r="Y362" s="312"/>
      <c r="Z362" s="312"/>
      <c r="AA362" s="312"/>
      <c r="AB362" s="312"/>
      <c r="AC362" s="312"/>
      <c r="AD362" s="312"/>
      <c r="AE362" s="312"/>
      <c r="AF362" s="312"/>
      <c r="AG362" s="312"/>
      <c r="AH362" s="354"/>
      <c r="AI362" s="354"/>
      <c r="AJ362" s="354"/>
      <c r="AK362" s="354"/>
      <c r="AL362" s="354"/>
      <c r="AM362" s="354"/>
      <c r="AN362" s="354"/>
    </row>
    <row r="363" spans="1:40" ht="15" customHeight="1">
      <c r="A363" s="312"/>
      <c r="B363" s="312"/>
      <c r="C363" s="312"/>
      <c r="D363" s="312"/>
      <c r="E363" s="241"/>
      <c r="F363" s="242"/>
      <c r="G363" s="242"/>
      <c r="H363" s="242"/>
      <c r="I363" s="242"/>
      <c r="J363" s="242"/>
      <c r="K363" s="312"/>
      <c r="L363" s="312"/>
      <c r="M363" s="312"/>
      <c r="N363" s="312"/>
      <c r="O363" s="312"/>
      <c r="P363" s="312"/>
      <c r="Q363" s="312"/>
      <c r="R363" s="312"/>
      <c r="S363" s="312"/>
      <c r="T363" s="312"/>
      <c r="U363" s="312"/>
      <c r="V363" s="312"/>
      <c r="W363" s="312"/>
      <c r="X363" s="312"/>
      <c r="Y363" s="312"/>
      <c r="Z363" s="312"/>
      <c r="AA363" s="312"/>
      <c r="AB363" s="312"/>
      <c r="AC363" s="312"/>
      <c r="AD363" s="312"/>
      <c r="AE363" s="312"/>
      <c r="AF363" s="312"/>
      <c r="AG363" s="312"/>
      <c r="AH363" s="354"/>
      <c r="AI363" s="354"/>
      <c r="AJ363" s="354"/>
      <c r="AK363" s="354"/>
      <c r="AL363" s="354"/>
      <c r="AM363" s="354"/>
      <c r="AN363" s="354"/>
    </row>
    <row r="364" spans="1:40" ht="15" customHeight="1">
      <c r="A364" s="312"/>
      <c r="B364" s="312"/>
      <c r="C364" s="312"/>
      <c r="D364" s="312"/>
      <c r="E364" s="241"/>
      <c r="F364" s="242"/>
      <c r="G364" s="242"/>
      <c r="H364" s="242"/>
      <c r="I364" s="242"/>
      <c r="J364" s="242"/>
      <c r="K364" s="312"/>
      <c r="L364" s="312"/>
      <c r="M364" s="312"/>
      <c r="N364" s="312"/>
      <c r="O364" s="312"/>
      <c r="P364" s="312"/>
      <c r="Q364" s="312"/>
      <c r="R364" s="312"/>
      <c r="S364" s="312"/>
      <c r="T364" s="312"/>
      <c r="U364" s="312"/>
      <c r="V364" s="312"/>
      <c r="W364" s="312"/>
      <c r="X364" s="312"/>
      <c r="Y364" s="312"/>
      <c r="Z364" s="312"/>
      <c r="AA364" s="312"/>
      <c r="AB364" s="312"/>
      <c r="AC364" s="312"/>
      <c r="AD364" s="312"/>
      <c r="AE364" s="312"/>
      <c r="AF364" s="312"/>
      <c r="AG364" s="312"/>
      <c r="AH364" s="354"/>
      <c r="AI364" s="354"/>
      <c r="AJ364" s="354"/>
      <c r="AK364" s="354"/>
      <c r="AL364" s="354"/>
      <c r="AM364" s="354"/>
      <c r="AN364" s="354"/>
    </row>
    <row r="365" spans="1:40" ht="15" customHeight="1">
      <c r="A365" s="312"/>
      <c r="B365" s="312"/>
      <c r="C365" s="312"/>
      <c r="D365" s="312"/>
      <c r="E365" s="241"/>
      <c r="F365" s="242"/>
      <c r="G365" s="242"/>
      <c r="H365" s="242"/>
      <c r="I365" s="242"/>
      <c r="J365" s="242"/>
      <c r="K365" s="312"/>
      <c r="L365" s="312"/>
      <c r="M365" s="312"/>
      <c r="N365" s="312"/>
      <c r="O365" s="312"/>
      <c r="P365" s="312"/>
      <c r="Q365" s="312"/>
      <c r="R365" s="312"/>
      <c r="S365" s="312"/>
      <c r="T365" s="312"/>
      <c r="U365" s="312"/>
      <c r="V365" s="312"/>
      <c r="W365" s="312"/>
      <c r="X365" s="312"/>
      <c r="Y365" s="312"/>
      <c r="Z365" s="312"/>
      <c r="AA365" s="312"/>
      <c r="AB365" s="312"/>
      <c r="AC365" s="312"/>
      <c r="AD365" s="312"/>
      <c r="AE365" s="312"/>
      <c r="AF365" s="312"/>
      <c r="AG365" s="312"/>
      <c r="AH365" s="354"/>
      <c r="AI365" s="354"/>
      <c r="AJ365" s="354"/>
      <c r="AK365" s="354"/>
      <c r="AL365" s="354"/>
      <c r="AM365" s="354"/>
      <c r="AN365" s="354"/>
    </row>
    <row r="366" spans="1:40" ht="15" customHeight="1">
      <c r="A366" s="312"/>
      <c r="B366" s="312"/>
      <c r="C366" s="312"/>
      <c r="D366" s="312"/>
      <c r="E366" s="241"/>
      <c r="F366" s="242"/>
      <c r="G366" s="242"/>
      <c r="H366" s="242"/>
      <c r="I366" s="242"/>
      <c r="J366" s="242"/>
      <c r="K366" s="312"/>
      <c r="L366" s="312"/>
      <c r="M366" s="312"/>
      <c r="N366" s="312"/>
      <c r="O366" s="312"/>
      <c r="P366" s="312"/>
      <c r="Q366" s="312"/>
      <c r="R366" s="312"/>
      <c r="S366" s="312"/>
      <c r="T366" s="312"/>
      <c r="U366" s="312"/>
      <c r="V366" s="312"/>
      <c r="W366" s="312"/>
      <c r="X366" s="312"/>
      <c r="Y366" s="312"/>
      <c r="Z366" s="312"/>
      <c r="AA366" s="312"/>
      <c r="AB366" s="312"/>
      <c r="AC366" s="312"/>
      <c r="AD366" s="312"/>
      <c r="AE366" s="312"/>
      <c r="AF366" s="312"/>
      <c r="AG366" s="312"/>
      <c r="AH366" s="354"/>
      <c r="AI366" s="354"/>
      <c r="AJ366" s="354"/>
      <c r="AK366" s="354"/>
      <c r="AL366" s="354"/>
      <c r="AM366" s="354"/>
      <c r="AN366" s="354"/>
    </row>
    <row r="367" spans="1:40" ht="15" customHeight="1">
      <c r="A367" s="312"/>
      <c r="B367" s="312"/>
      <c r="C367" s="312"/>
      <c r="D367" s="312"/>
      <c r="E367" s="241"/>
      <c r="F367" s="242"/>
      <c r="G367" s="242"/>
      <c r="H367" s="242"/>
      <c r="I367" s="242"/>
      <c r="J367" s="242"/>
      <c r="K367" s="312"/>
      <c r="L367" s="312"/>
      <c r="M367" s="312"/>
      <c r="N367" s="312"/>
      <c r="O367" s="312"/>
      <c r="P367" s="312"/>
      <c r="Q367" s="312"/>
      <c r="R367" s="312"/>
      <c r="S367" s="312"/>
      <c r="T367" s="312"/>
      <c r="U367" s="312"/>
      <c r="V367" s="312"/>
      <c r="W367" s="312"/>
      <c r="X367" s="312"/>
      <c r="Y367" s="312"/>
      <c r="Z367" s="312"/>
      <c r="AA367" s="312"/>
      <c r="AB367" s="312"/>
      <c r="AC367" s="312"/>
      <c r="AD367" s="312"/>
      <c r="AE367" s="312"/>
      <c r="AF367" s="312"/>
      <c r="AG367" s="312"/>
      <c r="AH367" s="354"/>
      <c r="AI367" s="354"/>
      <c r="AJ367" s="354"/>
      <c r="AK367" s="354"/>
      <c r="AL367" s="354"/>
      <c r="AM367" s="354"/>
      <c r="AN367" s="354"/>
    </row>
    <row r="368" spans="1:40" ht="15" customHeight="1">
      <c r="A368" s="312"/>
      <c r="B368" s="312"/>
      <c r="C368" s="312"/>
      <c r="D368" s="312"/>
      <c r="E368" s="241"/>
      <c r="F368" s="242"/>
      <c r="G368" s="242"/>
      <c r="H368" s="242"/>
      <c r="I368" s="242"/>
      <c r="J368" s="242"/>
      <c r="K368" s="312"/>
      <c r="L368" s="312"/>
      <c r="M368" s="312"/>
      <c r="N368" s="312"/>
      <c r="O368" s="312"/>
      <c r="P368" s="312"/>
      <c r="Q368" s="312"/>
      <c r="R368" s="312"/>
      <c r="S368" s="312"/>
      <c r="T368" s="312"/>
      <c r="U368" s="312"/>
      <c r="V368" s="312"/>
      <c r="W368" s="312"/>
      <c r="X368" s="312"/>
      <c r="Y368" s="312"/>
      <c r="Z368" s="312"/>
      <c r="AA368" s="312"/>
      <c r="AB368" s="312"/>
      <c r="AC368" s="312"/>
      <c r="AD368" s="312"/>
      <c r="AE368" s="312"/>
      <c r="AF368" s="312"/>
      <c r="AG368" s="312"/>
      <c r="AH368" s="354"/>
      <c r="AI368" s="354"/>
      <c r="AJ368" s="354"/>
      <c r="AK368" s="354"/>
      <c r="AL368" s="354"/>
      <c r="AM368" s="354"/>
      <c r="AN368" s="354"/>
    </row>
    <row r="369" spans="1:40" ht="15" customHeight="1">
      <c r="A369" s="312"/>
      <c r="B369" s="312"/>
      <c r="C369" s="312"/>
      <c r="D369" s="312"/>
      <c r="E369" s="241"/>
      <c r="F369" s="242"/>
      <c r="G369" s="242"/>
      <c r="H369" s="242"/>
      <c r="I369" s="242"/>
      <c r="J369" s="242"/>
      <c r="K369" s="312"/>
      <c r="L369" s="312"/>
      <c r="M369" s="312"/>
      <c r="N369" s="312"/>
      <c r="O369" s="312"/>
      <c r="P369" s="312"/>
      <c r="Q369" s="312"/>
      <c r="R369" s="312"/>
      <c r="S369" s="312"/>
      <c r="T369" s="312"/>
      <c r="U369" s="312"/>
      <c r="V369" s="312"/>
      <c r="W369" s="312"/>
      <c r="X369" s="312"/>
      <c r="Y369" s="312"/>
      <c r="Z369" s="312"/>
      <c r="AA369" s="312"/>
      <c r="AB369" s="312"/>
      <c r="AC369" s="312"/>
      <c r="AD369" s="312"/>
      <c r="AE369" s="312"/>
      <c r="AF369" s="312"/>
      <c r="AG369" s="312"/>
      <c r="AH369" s="354"/>
      <c r="AI369" s="354"/>
      <c r="AJ369" s="354"/>
      <c r="AK369" s="354"/>
      <c r="AL369" s="354"/>
      <c r="AM369" s="354"/>
      <c r="AN369" s="354"/>
    </row>
    <row r="370" spans="1:40" ht="15" customHeight="1">
      <c r="A370" s="312"/>
      <c r="B370" s="312"/>
      <c r="C370" s="312"/>
      <c r="D370" s="312"/>
      <c r="E370" s="241"/>
      <c r="F370" s="242"/>
      <c r="G370" s="242"/>
      <c r="H370" s="242"/>
      <c r="I370" s="242"/>
      <c r="J370" s="242"/>
      <c r="K370" s="312"/>
      <c r="L370" s="312"/>
      <c r="M370" s="312"/>
      <c r="N370" s="312"/>
      <c r="O370" s="312"/>
      <c r="P370" s="312"/>
      <c r="Q370" s="312"/>
      <c r="R370" s="312"/>
      <c r="S370" s="312"/>
      <c r="T370" s="312"/>
      <c r="U370" s="312"/>
      <c r="V370" s="312"/>
      <c r="W370" s="312"/>
      <c r="X370" s="312"/>
      <c r="Y370" s="312"/>
      <c r="Z370" s="312"/>
      <c r="AA370" s="312"/>
      <c r="AB370" s="312"/>
      <c r="AC370" s="312"/>
      <c r="AD370" s="312"/>
      <c r="AE370" s="312"/>
      <c r="AF370" s="312"/>
      <c r="AG370" s="312"/>
      <c r="AH370" s="354"/>
      <c r="AI370" s="354"/>
      <c r="AJ370" s="354"/>
      <c r="AK370" s="354"/>
      <c r="AL370" s="354"/>
      <c r="AM370" s="354"/>
      <c r="AN370" s="354"/>
    </row>
    <row r="371" spans="1:40" ht="15" customHeight="1">
      <c r="A371" s="312"/>
      <c r="B371" s="312"/>
      <c r="C371" s="312"/>
      <c r="D371" s="312"/>
      <c r="E371" s="241"/>
      <c r="F371" s="242"/>
      <c r="G371" s="242"/>
      <c r="H371" s="242"/>
      <c r="I371" s="242"/>
      <c r="J371" s="242"/>
      <c r="K371" s="312"/>
      <c r="L371" s="312"/>
      <c r="M371" s="312"/>
      <c r="N371" s="312"/>
      <c r="O371" s="312"/>
      <c r="P371" s="312"/>
      <c r="Q371" s="312"/>
      <c r="R371" s="312"/>
      <c r="S371" s="312"/>
      <c r="T371" s="312"/>
      <c r="U371" s="312"/>
      <c r="V371" s="312"/>
      <c r="W371" s="312"/>
      <c r="X371" s="312"/>
      <c r="Y371" s="312"/>
      <c r="Z371" s="312"/>
      <c r="AA371" s="312"/>
      <c r="AB371" s="312"/>
      <c r="AC371" s="312"/>
      <c r="AD371" s="312"/>
      <c r="AE371" s="312"/>
      <c r="AF371" s="312"/>
      <c r="AG371" s="312"/>
      <c r="AH371" s="354"/>
      <c r="AI371" s="354"/>
      <c r="AJ371" s="354"/>
      <c r="AK371" s="354"/>
      <c r="AL371" s="354"/>
      <c r="AM371" s="354"/>
      <c r="AN371" s="354"/>
    </row>
    <row r="372" spans="1:40" ht="15" customHeight="1">
      <c r="A372" s="312"/>
      <c r="B372" s="312"/>
      <c r="C372" s="312"/>
      <c r="D372" s="312"/>
      <c r="E372" s="241"/>
      <c r="F372" s="242"/>
      <c r="G372" s="242"/>
      <c r="H372" s="242"/>
      <c r="I372" s="242"/>
      <c r="J372" s="242"/>
      <c r="K372" s="312"/>
      <c r="L372" s="312"/>
      <c r="M372" s="312"/>
      <c r="N372" s="312"/>
      <c r="O372" s="312"/>
      <c r="P372" s="312"/>
      <c r="Q372" s="312"/>
      <c r="R372" s="312"/>
      <c r="S372" s="312"/>
      <c r="T372" s="312"/>
      <c r="U372" s="312"/>
      <c r="V372" s="312"/>
      <c r="W372" s="312"/>
      <c r="X372" s="312"/>
      <c r="Y372" s="312"/>
      <c r="Z372" s="312"/>
      <c r="AA372" s="312"/>
      <c r="AB372" s="312"/>
      <c r="AC372" s="312"/>
      <c r="AD372" s="312"/>
      <c r="AE372" s="312"/>
      <c r="AF372" s="312"/>
      <c r="AG372" s="312"/>
      <c r="AH372" s="354"/>
      <c r="AI372" s="354"/>
      <c r="AJ372" s="354"/>
      <c r="AK372" s="354"/>
      <c r="AL372" s="354"/>
      <c r="AM372" s="354"/>
      <c r="AN372" s="354"/>
    </row>
    <row r="373" spans="1:40" ht="15" customHeight="1">
      <c r="A373" s="312"/>
      <c r="B373" s="312"/>
      <c r="C373" s="312"/>
      <c r="D373" s="312"/>
      <c r="E373" s="241"/>
      <c r="F373" s="242"/>
      <c r="G373" s="242"/>
      <c r="H373" s="242"/>
      <c r="I373" s="242"/>
      <c r="J373" s="242"/>
      <c r="K373" s="312"/>
      <c r="L373" s="312"/>
      <c r="M373" s="312"/>
      <c r="N373" s="312"/>
      <c r="O373" s="312"/>
      <c r="P373" s="312"/>
      <c r="Q373" s="312"/>
      <c r="R373" s="312"/>
      <c r="S373" s="312"/>
      <c r="T373" s="312"/>
      <c r="U373" s="312"/>
      <c r="V373" s="312"/>
      <c r="W373" s="312"/>
      <c r="X373" s="312"/>
      <c r="Y373" s="312"/>
      <c r="Z373" s="312"/>
      <c r="AA373" s="312"/>
      <c r="AB373" s="312"/>
      <c r="AC373" s="312"/>
      <c r="AD373" s="312"/>
      <c r="AE373" s="312"/>
      <c r="AF373" s="312"/>
      <c r="AG373" s="312"/>
      <c r="AH373" s="354"/>
      <c r="AI373" s="354"/>
      <c r="AJ373" s="354"/>
      <c r="AK373" s="354"/>
      <c r="AL373" s="354"/>
      <c r="AM373" s="354"/>
      <c r="AN373" s="354"/>
    </row>
    <row r="374" spans="1:40" ht="15" customHeight="1">
      <c r="A374" s="312"/>
      <c r="B374" s="312"/>
      <c r="C374" s="312"/>
      <c r="D374" s="312"/>
      <c r="E374" s="241"/>
      <c r="F374" s="242"/>
      <c r="G374" s="242"/>
      <c r="H374" s="242"/>
      <c r="I374" s="242"/>
      <c r="J374" s="242"/>
      <c r="K374" s="312"/>
      <c r="L374" s="312"/>
      <c r="M374" s="312"/>
      <c r="N374" s="312"/>
      <c r="O374" s="312"/>
      <c r="P374" s="312"/>
      <c r="Q374" s="312"/>
      <c r="R374" s="312"/>
      <c r="S374" s="312"/>
      <c r="T374" s="312"/>
      <c r="U374" s="312"/>
      <c r="V374" s="312"/>
      <c r="W374" s="312"/>
      <c r="X374" s="312"/>
      <c r="Y374" s="312"/>
      <c r="Z374" s="312"/>
      <c r="AA374" s="312"/>
      <c r="AB374" s="312"/>
      <c r="AC374" s="312"/>
      <c r="AD374" s="312"/>
      <c r="AE374" s="312"/>
      <c r="AF374" s="312"/>
      <c r="AG374" s="312"/>
      <c r="AH374" s="354"/>
      <c r="AI374" s="354"/>
      <c r="AJ374" s="354"/>
      <c r="AK374" s="354"/>
      <c r="AL374" s="354"/>
      <c r="AM374" s="354"/>
      <c r="AN374" s="354"/>
    </row>
    <row r="375" spans="1:40" ht="15" customHeight="1">
      <c r="A375" s="312"/>
      <c r="B375" s="312"/>
      <c r="C375" s="312"/>
      <c r="D375" s="312"/>
      <c r="E375" s="241"/>
      <c r="F375" s="242"/>
      <c r="G375" s="242"/>
      <c r="H375" s="242"/>
      <c r="I375" s="242"/>
      <c r="J375" s="242"/>
      <c r="K375" s="312"/>
      <c r="L375" s="312"/>
      <c r="M375" s="312"/>
      <c r="N375" s="312"/>
      <c r="O375" s="312"/>
      <c r="P375" s="312"/>
      <c r="Q375" s="312"/>
      <c r="R375" s="312"/>
      <c r="S375" s="312"/>
      <c r="T375" s="312"/>
      <c r="U375" s="312"/>
      <c r="V375" s="312"/>
      <c r="W375" s="312"/>
      <c r="X375" s="312"/>
      <c r="Y375" s="312"/>
      <c r="Z375" s="312"/>
      <c r="AA375" s="312"/>
      <c r="AB375" s="312"/>
      <c r="AC375" s="312"/>
      <c r="AD375" s="312"/>
      <c r="AE375" s="312"/>
      <c r="AF375" s="312"/>
      <c r="AG375" s="312"/>
      <c r="AH375" s="354"/>
      <c r="AI375" s="354"/>
      <c r="AJ375" s="354"/>
      <c r="AK375" s="354"/>
      <c r="AL375" s="354"/>
      <c r="AM375" s="354"/>
      <c r="AN375" s="354"/>
    </row>
    <row r="376" spans="1:40" ht="15" customHeight="1">
      <c r="A376" s="312"/>
      <c r="B376" s="312"/>
      <c r="C376" s="312"/>
      <c r="D376" s="312"/>
      <c r="E376" s="241"/>
      <c r="F376" s="242"/>
      <c r="G376" s="242"/>
      <c r="H376" s="242"/>
      <c r="I376" s="242"/>
      <c r="J376" s="242"/>
      <c r="K376" s="312"/>
      <c r="L376" s="312"/>
      <c r="M376" s="312"/>
      <c r="N376" s="312"/>
      <c r="O376" s="312"/>
      <c r="P376" s="312"/>
      <c r="Q376" s="312"/>
      <c r="R376" s="312"/>
      <c r="S376" s="312"/>
      <c r="T376" s="312"/>
      <c r="U376" s="312"/>
      <c r="V376" s="312"/>
      <c r="W376" s="312"/>
      <c r="X376" s="312"/>
      <c r="Y376" s="312"/>
      <c r="Z376" s="312"/>
      <c r="AA376" s="312"/>
      <c r="AB376" s="312"/>
      <c r="AC376" s="312"/>
      <c r="AD376" s="312"/>
      <c r="AE376" s="312"/>
      <c r="AF376" s="312"/>
      <c r="AG376" s="312"/>
      <c r="AH376" s="354"/>
      <c r="AI376" s="354"/>
      <c r="AJ376" s="354"/>
      <c r="AK376" s="354"/>
      <c r="AL376" s="354"/>
      <c r="AM376" s="354"/>
      <c r="AN376" s="354"/>
    </row>
    <row r="377" spans="1:40" ht="15" customHeight="1">
      <c r="A377" s="312"/>
      <c r="B377" s="312"/>
      <c r="C377" s="312"/>
      <c r="D377" s="312"/>
      <c r="E377" s="241"/>
      <c r="F377" s="242"/>
      <c r="G377" s="242"/>
      <c r="H377" s="242"/>
      <c r="I377" s="242"/>
      <c r="J377" s="242"/>
      <c r="K377" s="312"/>
      <c r="L377" s="312"/>
      <c r="M377" s="312"/>
      <c r="N377" s="312"/>
      <c r="O377" s="312"/>
      <c r="P377" s="312"/>
      <c r="Q377" s="312"/>
      <c r="R377" s="312"/>
      <c r="S377" s="312"/>
      <c r="T377" s="312"/>
      <c r="U377" s="312"/>
      <c r="V377" s="312"/>
      <c r="W377" s="312"/>
      <c r="X377" s="312"/>
      <c r="Y377" s="312"/>
      <c r="Z377" s="312"/>
      <c r="AA377" s="312"/>
      <c r="AB377" s="312"/>
      <c r="AC377" s="312"/>
      <c r="AD377" s="312"/>
      <c r="AE377" s="312"/>
      <c r="AF377" s="312"/>
      <c r="AG377" s="312"/>
      <c r="AH377" s="354"/>
      <c r="AI377" s="354"/>
      <c r="AJ377" s="354"/>
      <c r="AK377" s="354"/>
      <c r="AL377" s="354"/>
      <c r="AM377" s="354"/>
      <c r="AN377" s="354"/>
    </row>
    <row r="378" spans="1:40" ht="15" customHeight="1">
      <c r="A378" s="312"/>
      <c r="B378" s="312"/>
      <c r="C378" s="312"/>
      <c r="D378" s="312"/>
      <c r="E378" s="241"/>
      <c r="F378" s="242"/>
      <c r="G378" s="242"/>
      <c r="H378" s="242"/>
      <c r="I378" s="242"/>
      <c r="J378" s="242"/>
      <c r="K378" s="312"/>
      <c r="L378" s="312"/>
      <c r="M378" s="312"/>
      <c r="N378" s="312"/>
      <c r="O378" s="312"/>
      <c r="P378" s="312"/>
      <c r="Q378" s="312"/>
      <c r="R378" s="312"/>
      <c r="S378" s="312"/>
      <c r="T378" s="312"/>
      <c r="U378" s="312"/>
      <c r="V378" s="312"/>
      <c r="W378" s="312"/>
      <c r="X378" s="312"/>
      <c r="Y378" s="312"/>
      <c r="Z378" s="312"/>
      <c r="AA378" s="312"/>
      <c r="AB378" s="312"/>
      <c r="AC378" s="312"/>
      <c r="AD378" s="312"/>
      <c r="AE378" s="312"/>
      <c r="AF378" s="312"/>
      <c r="AG378" s="312"/>
      <c r="AH378" s="354"/>
      <c r="AI378" s="354"/>
      <c r="AJ378" s="354"/>
      <c r="AK378" s="354"/>
      <c r="AL378" s="354"/>
      <c r="AM378" s="354"/>
      <c r="AN378" s="354"/>
    </row>
    <row r="379" spans="1:40" ht="15" customHeight="1">
      <c r="A379" s="312"/>
      <c r="B379" s="312"/>
      <c r="C379" s="312"/>
      <c r="D379" s="312"/>
      <c r="E379" s="241"/>
      <c r="F379" s="242"/>
      <c r="G379" s="242"/>
      <c r="H379" s="242"/>
      <c r="I379" s="242"/>
      <c r="J379" s="242"/>
      <c r="K379" s="312"/>
      <c r="L379" s="312"/>
      <c r="M379" s="312"/>
      <c r="N379" s="312"/>
      <c r="O379" s="312"/>
      <c r="P379" s="312"/>
      <c r="Q379" s="312"/>
      <c r="R379" s="312"/>
      <c r="S379" s="312"/>
      <c r="T379" s="312"/>
      <c r="U379" s="312"/>
      <c r="V379" s="312"/>
      <c r="W379" s="312"/>
      <c r="X379" s="312"/>
      <c r="Y379" s="312"/>
      <c r="Z379" s="312"/>
      <c r="AA379" s="312"/>
      <c r="AB379" s="312"/>
      <c r="AC379" s="312"/>
      <c r="AD379" s="312"/>
      <c r="AE379" s="312"/>
      <c r="AF379" s="312"/>
      <c r="AG379" s="312"/>
      <c r="AH379" s="354"/>
      <c r="AI379" s="354"/>
      <c r="AJ379" s="354"/>
      <c r="AK379" s="354"/>
      <c r="AL379" s="354"/>
      <c r="AM379" s="354"/>
      <c r="AN379" s="354"/>
    </row>
    <row r="380" spans="1:40" ht="15" customHeight="1">
      <c r="A380" s="312"/>
      <c r="B380" s="312"/>
      <c r="C380" s="312"/>
      <c r="D380" s="312"/>
      <c r="E380" s="241"/>
      <c r="F380" s="242"/>
      <c r="G380" s="242"/>
      <c r="H380" s="242"/>
      <c r="I380" s="242"/>
      <c r="J380" s="242"/>
      <c r="K380" s="312"/>
      <c r="L380" s="312"/>
      <c r="M380" s="312"/>
      <c r="N380" s="312"/>
      <c r="O380" s="312"/>
      <c r="P380" s="312"/>
      <c r="Q380" s="312"/>
      <c r="R380" s="312"/>
      <c r="S380" s="312"/>
      <c r="T380" s="312"/>
      <c r="U380" s="312"/>
      <c r="V380" s="312"/>
      <c r="W380" s="312"/>
      <c r="X380" s="312"/>
      <c r="Y380" s="312"/>
      <c r="Z380" s="312"/>
      <c r="AA380" s="312"/>
      <c r="AB380" s="312"/>
      <c r="AC380" s="312"/>
      <c r="AD380" s="312"/>
      <c r="AE380" s="312"/>
      <c r="AF380" s="312"/>
      <c r="AG380" s="312"/>
      <c r="AH380" s="354"/>
      <c r="AI380" s="354"/>
      <c r="AJ380" s="354"/>
      <c r="AK380" s="354"/>
      <c r="AL380" s="354"/>
      <c r="AM380" s="354"/>
      <c r="AN380" s="354"/>
    </row>
    <row r="381" spans="1:40" ht="15" customHeight="1">
      <c r="A381" s="312"/>
      <c r="B381" s="312"/>
      <c r="C381" s="312"/>
      <c r="D381" s="312"/>
      <c r="E381" s="241"/>
      <c r="F381" s="242"/>
      <c r="G381" s="242"/>
      <c r="H381" s="242"/>
      <c r="I381" s="242"/>
      <c r="J381" s="242"/>
      <c r="K381" s="312"/>
      <c r="L381" s="312"/>
      <c r="M381" s="312"/>
      <c r="N381" s="312"/>
      <c r="O381" s="312"/>
      <c r="P381" s="312"/>
      <c r="Q381" s="312"/>
      <c r="R381" s="312"/>
      <c r="S381" s="312"/>
      <c r="T381" s="312"/>
      <c r="U381" s="312"/>
      <c r="V381" s="312"/>
      <c r="W381" s="312"/>
      <c r="X381" s="312"/>
      <c r="Y381" s="312"/>
      <c r="Z381" s="312"/>
      <c r="AA381" s="312"/>
      <c r="AB381" s="312"/>
      <c r="AC381" s="312"/>
      <c r="AD381" s="312"/>
      <c r="AE381" s="312"/>
      <c r="AF381" s="312"/>
      <c r="AG381" s="312"/>
      <c r="AH381" s="354"/>
      <c r="AI381" s="354"/>
      <c r="AJ381" s="354"/>
      <c r="AK381" s="354"/>
      <c r="AL381" s="354"/>
      <c r="AM381" s="354"/>
      <c r="AN381" s="354"/>
    </row>
    <row r="382" spans="1:40" ht="15" customHeight="1">
      <c r="A382" s="312"/>
      <c r="B382" s="312"/>
      <c r="C382" s="312"/>
      <c r="D382" s="312"/>
      <c r="E382" s="241"/>
      <c r="F382" s="242"/>
      <c r="G382" s="242"/>
      <c r="H382" s="242"/>
      <c r="I382" s="242"/>
      <c r="J382" s="242"/>
      <c r="K382" s="312"/>
      <c r="L382" s="312"/>
      <c r="M382" s="312"/>
      <c r="N382" s="312"/>
      <c r="O382" s="312"/>
      <c r="P382" s="312"/>
      <c r="Q382" s="312"/>
      <c r="R382" s="312"/>
      <c r="S382" s="312"/>
      <c r="T382" s="312"/>
      <c r="U382" s="312"/>
      <c r="V382" s="312"/>
      <c r="W382" s="312"/>
      <c r="X382" s="312"/>
      <c r="Y382" s="312"/>
      <c r="Z382" s="312"/>
      <c r="AA382" s="312"/>
      <c r="AB382" s="312"/>
      <c r="AC382" s="312"/>
      <c r="AD382" s="312"/>
      <c r="AE382" s="312"/>
      <c r="AF382" s="312"/>
      <c r="AG382" s="312"/>
      <c r="AH382" s="354"/>
      <c r="AI382" s="354"/>
      <c r="AJ382" s="354"/>
      <c r="AK382" s="354"/>
      <c r="AL382" s="354"/>
      <c r="AM382" s="354"/>
      <c r="AN382" s="354"/>
    </row>
    <row r="383" spans="1:40" ht="15" customHeight="1">
      <c r="A383" s="312"/>
      <c r="B383" s="312"/>
      <c r="C383" s="312"/>
      <c r="D383" s="312"/>
      <c r="E383" s="241"/>
      <c r="F383" s="242"/>
      <c r="G383" s="242"/>
      <c r="H383" s="242"/>
      <c r="I383" s="242"/>
      <c r="J383" s="242"/>
      <c r="K383" s="312"/>
      <c r="L383" s="312"/>
      <c r="M383" s="312"/>
      <c r="N383" s="312"/>
      <c r="O383" s="312"/>
      <c r="P383" s="312"/>
      <c r="Q383" s="312"/>
      <c r="R383" s="312"/>
      <c r="S383" s="312"/>
      <c r="T383" s="312"/>
      <c r="U383" s="312"/>
      <c r="V383" s="312"/>
      <c r="W383" s="312"/>
      <c r="X383" s="312"/>
      <c r="Y383" s="312"/>
      <c r="Z383" s="312"/>
      <c r="AA383" s="312"/>
      <c r="AB383" s="312"/>
      <c r="AC383" s="312"/>
      <c r="AD383" s="312"/>
      <c r="AE383" s="312"/>
      <c r="AF383" s="312"/>
      <c r="AG383" s="312"/>
      <c r="AH383" s="354"/>
      <c r="AI383" s="354"/>
      <c r="AJ383" s="354"/>
      <c r="AK383" s="354"/>
      <c r="AL383" s="354"/>
      <c r="AM383" s="354"/>
      <c r="AN383" s="354"/>
    </row>
    <row r="384" spans="1:40" ht="15" customHeight="1">
      <c r="A384" s="312"/>
      <c r="B384" s="312"/>
      <c r="C384" s="312"/>
      <c r="D384" s="312"/>
      <c r="E384" s="241"/>
      <c r="F384" s="242"/>
      <c r="G384" s="242"/>
      <c r="H384" s="242"/>
      <c r="I384" s="242"/>
      <c r="J384" s="242"/>
      <c r="K384" s="312"/>
      <c r="L384" s="312"/>
      <c r="M384" s="312"/>
      <c r="N384" s="312"/>
      <c r="O384" s="312"/>
      <c r="P384" s="312"/>
      <c r="Q384" s="312"/>
      <c r="R384" s="312"/>
      <c r="S384" s="312"/>
      <c r="T384" s="312"/>
      <c r="U384" s="312"/>
      <c r="V384" s="312"/>
      <c r="W384" s="312"/>
      <c r="X384" s="312"/>
      <c r="Y384" s="312"/>
      <c r="Z384" s="312"/>
      <c r="AA384" s="312"/>
      <c r="AB384" s="312"/>
      <c r="AC384" s="312"/>
      <c r="AD384" s="312"/>
      <c r="AE384" s="312"/>
      <c r="AF384" s="312"/>
      <c r="AG384" s="312"/>
      <c r="AH384" s="354"/>
      <c r="AI384" s="354"/>
      <c r="AJ384" s="354"/>
      <c r="AK384" s="354"/>
      <c r="AL384" s="354"/>
      <c r="AM384" s="354"/>
      <c r="AN384" s="354"/>
    </row>
    <row r="385" spans="1:40" ht="15" customHeight="1">
      <c r="A385" s="312"/>
      <c r="B385" s="312"/>
      <c r="C385" s="312"/>
      <c r="D385" s="312"/>
      <c r="E385" s="241"/>
      <c r="F385" s="242"/>
      <c r="G385" s="242"/>
      <c r="H385" s="242"/>
      <c r="I385" s="242"/>
      <c r="J385" s="242"/>
      <c r="K385" s="312"/>
      <c r="L385" s="312"/>
      <c r="M385" s="312"/>
      <c r="N385" s="312"/>
      <c r="O385" s="312"/>
      <c r="P385" s="312"/>
      <c r="Q385" s="312"/>
      <c r="R385" s="312"/>
      <c r="S385" s="312"/>
      <c r="T385" s="312"/>
      <c r="U385" s="312"/>
      <c r="V385" s="312"/>
      <c r="W385" s="312"/>
      <c r="X385" s="312"/>
      <c r="Y385" s="312"/>
      <c r="Z385" s="312"/>
      <c r="AA385" s="312"/>
      <c r="AB385" s="312"/>
      <c r="AC385" s="312"/>
      <c r="AD385" s="312"/>
      <c r="AE385" s="312"/>
      <c r="AF385" s="312"/>
      <c r="AG385" s="312"/>
      <c r="AH385" s="354"/>
      <c r="AI385" s="354"/>
      <c r="AJ385" s="354"/>
      <c r="AK385" s="354"/>
      <c r="AL385" s="354"/>
      <c r="AM385" s="354"/>
      <c r="AN385" s="354"/>
    </row>
    <row r="386" spans="1:40" ht="15" customHeight="1">
      <c r="A386" s="312"/>
      <c r="B386" s="312"/>
      <c r="C386" s="312"/>
      <c r="D386" s="312"/>
      <c r="E386" s="241"/>
      <c r="F386" s="242"/>
      <c r="G386" s="242"/>
      <c r="H386" s="242"/>
      <c r="I386" s="242"/>
      <c r="J386" s="242"/>
      <c r="K386" s="312"/>
      <c r="L386" s="312"/>
      <c r="M386" s="312"/>
      <c r="N386" s="312"/>
      <c r="O386" s="312"/>
      <c r="P386" s="312"/>
      <c r="Q386" s="312"/>
      <c r="R386" s="312"/>
      <c r="S386" s="312"/>
      <c r="T386" s="312"/>
      <c r="U386" s="312"/>
      <c r="V386" s="312"/>
      <c r="W386" s="312"/>
      <c r="X386" s="312"/>
      <c r="Y386" s="312"/>
      <c r="Z386" s="312"/>
      <c r="AA386" s="312"/>
      <c r="AB386" s="312"/>
      <c r="AC386" s="312"/>
      <c r="AD386" s="312"/>
      <c r="AE386" s="312"/>
      <c r="AF386" s="312"/>
      <c r="AG386" s="312"/>
      <c r="AH386" s="354"/>
      <c r="AI386" s="354"/>
      <c r="AJ386" s="354"/>
      <c r="AK386" s="354"/>
      <c r="AL386" s="354"/>
      <c r="AM386" s="354"/>
      <c r="AN386" s="354"/>
    </row>
    <row r="387" spans="1:40" ht="15" customHeight="1">
      <c r="A387" s="312"/>
      <c r="B387" s="312"/>
      <c r="C387" s="312"/>
      <c r="D387" s="312"/>
      <c r="E387" s="241"/>
      <c r="F387" s="242"/>
      <c r="G387" s="242"/>
      <c r="H387" s="242"/>
      <c r="I387" s="242"/>
      <c r="J387" s="242"/>
      <c r="K387" s="312"/>
      <c r="L387" s="312"/>
      <c r="M387" s="312"/>
      <c r="N387" s="312"/>
      <c r="O387" s="312"/>
      <c r="P387" s="312"/>
      <c r="Q387" s="312"/>
      <c r="R387" s="312"/>
      <c r="S387" s="312"/>
      <c r="T387" s="312"/>
      <c r="U387" s="312"/>
      <c r="V387" s="312"/>
      <c r="W387" s="312"/>
      <c r="X387" s="312"/>
      <c r="Y387" s="312"/>
      <c r="Z387" s="312"/>
      <c r="AA387" s="312"/>
      <c r="AB387" s="312"/>
      <c r="AC387" s="312"/>
      <c r="AD387" s="312"/>
      <c r="AE387" s="312"/>
      <c r="AF387" s="312"/>
      <c r="AG387" s="312"/>
      <c r="AH387" s="354"/>
      <c r="AI387" s="354"/>
      <c r="AJ387" s="354"/>
      <c r="AK387" s="354"/>
      <c r="AL387" s="354"/>
      <c r="AM387" s="354"/>
      <c r="AN387" s="354"/>
    </row>
    <row r="388" spans="1:40" ht="15" customHeight="1">
      <c r="A388" s="312"/>
      <c r="B388" s="312"/>
      <c r="C388" s="312"/>
      <c r="D388" s="312"/>
      <c r="E388" s="241"/>
      <c r="F388" s="242"/>
      <c r="G388" s="242"/>
      <c r="H388" s="242"/>
      <c r="I388" s="242"/>
      <c r="J388" s="242"/>
      <c r="K388" s="312"/>
      <c r="L388" s="312"/>
      <c r="M388" s="312"/>
      <c r="N388" s="312"/>
      <c r="O388" s="312"/>
      <c r="P388" s="312"/>
      <c r="Q388" s="312"/>
      <c r="R388" s="312"/>
      <c r="S388" s="312"/>
      <c r="T388" s="312"/>
      <c r="U388" s="312"/>
      <c r="V388" s="312"/>
      <c r="W388" s="312"/>
      <c r="X388" s="312"/>
      <c r="Y388" s="312"/>
      <c r="Z388" s="312"/>
      <c r="AA388" s="312"/>
      <c r="AB388" s="312"/>
      <c r="AC388" s="312"/>
      <c r="AD388" s="312"/>
      <c r="AE388" s="312"/>
      <c r="AF388" s="312"/>
      <c r="AG388" s="312"/>
      <c r="AH388" s="354"/>
      <c r="AI388" s="354"/>
      <c r="AJ388" s="354"/>
      <c r="AK388" s="354"/>
      <c r="AL388" s="354"/>
      <c r="AM388" s="354"/>
      <c r="AN388" s="354"/>
    </row>
    <row r="389" spans="1:40" ht="15" customHeight="1">
      <c r="A389" s="312"/>
      <c r="B389" s="312"/>
      <c r="C389" s="312"/>
      <c r="D389" s="312"/>
      <c r="E389" s="241"/>
      <c r="F389" s="242"/>
      <c r="G389" s="242"/>
      <c r="H389" s="242"/>
      <c r="I389" s="242"/>
      <c r="J389" s="242"/>
      <c r="K389" s="312"/>
      <c r="L389" s="312"/>
      <c r="M389" s="312"/>
      <c r="N389" s="312"/>
      <c r="O389" s="312"/>
      <c r="P389" s="312"/>
      <c r="Q389" s="312"/>
      <c r="R389" s="312"/>
      <c r="S389" s="312"/>
      <c r="T389" s="312"/>
      <c r="U389" s="312"/>
      <c r="V389" s="312"/>
      <c r="W389" s="312"/>
      <c r="X389" s="312"/>
      <c r="Y389" s="312"/>
      <c r="Z389" s="312"/>
      <c r="AA389" s="312"/>
      <c r="AB389" s="312"/>
      <c r="AC389" s="312"/>
      <c r="AD389" s="312"/>
      <c r="AE389" s="312"/>
      <c r="AF389" s="312"/>
      <c r="AG389" s="312"/>
      <c r="AH389" s="354"/>
      <c r="AI389" s="354"/>
      <c r="AJ389" s="354"/>
      <c r="AK389" s="354"/>
      <c r="AL389" s="354"/>
      <c r="AM389" s="354"/>
      <c r="AN389" s="354"/>
    </row>
    <row r="390" spans="1:40" ht="15" customHeight="1">
      <c r="A390" s="312"/>
      <c r="B390" s="312"/>
      <c r="C390" s="312"/>
      <c r="D390" s="312"/>
      <c r="E390" s="241"/>
      <c r="F390" s="242"/>
      <c r="G390" s="242"/>
      <c r="H390" s="242"/>
      <c r="I390" s="242"/>
      <c r="J390" s="242"/>
      <c r="K390" s="312"/>
      <c r="L390" s="312"/>
      <c r="M390" s="312"/>
      <c r="N390" s="312"/>
      <c r="O390" s="312"/>
      <c r="P390" s="312"/>
      <c r="Q390" s="312"/>
      <c r="R390" s="312"/>
      <c r="S390" s="312"/>
      <c r="T390" s="312"/>
      <c r="U390" s="312"/>
      <c r="V390" s="312"/>
      <c r="W390" s="312"/>
      <c r="X390" s="312"/>
      <c r="Y390" s="312"/>
      <c r="Z390" s="312"/>
      <c r="AA390" s="312"/>
      <c r="AB390" s="312"/>
      <c r="AC390" s="312"/>
      <c r="AD390" s="312"/>
      <c r="AE390" s="312"/>
      <c r="AF390" s="312"/>
      <c r="AG390" s="312"/>
      <c r="AH390" s="354"/>
      <c r="AI390" s="354"/>
      <c r="AJ390" s="354"/>
      <c r="AK390" s="354"/>
      <c r="AL390" s="354"/>
      <c r="AM390" s="354"/>
      <c r="AN390" s="354"/>
    </row>
    <row r="391" spans="1:40" ht="15" customHeight="1">
      <c r="A391" s="312"/>
      <c r="B391" s="312"/>
      <c r="C391" s="312"/>
      <c r="D391" s="312"/>
      <c r="E391" s="241"/>
      <c r="F391" s="242"/>
      <c r="G391" s="242"/>
      <c r="H391" s="242"/>
      <c r="I391" s="242"/>
      <c r="J391" s="242"/>
      <c r="K391" s="312"/>
      <c r="L391" s="312"/>
      <c r="M391" s="312"/>
      <c r="N391" s="312"/>
      <c r="O391" s="312"/>
      <c r="P391" s="312"/>
      <c r="Q391" s="312"/>
      <c r="R391" s="312"/>
      <c r="S391" s="312"/>
      <c r="T391" s="312"/>
      <c r="U391" s="312"/>
      <c r="V391" s="312"/>
      <c r="W391" s="312"/>
      <c r="X391" s="312"/>
      <c r="Y391" s="312"/>
      <c r="Z391" s="312"/>
      <c r="AA391" s="312"/>
      <c r="AB391" s="312"/>
      <c r="AC391" s="312"/>
      <c r="AD391" s="312"/>
      <c r="AE391" s="312"/>
      <c r="AF391" s="312"/>
      <c r="AG391" s="312"/>
      <c r="AH391" s="354"/>
      <c r="AI391" s="354"/>
      <c r="AJ391" s="354"/>
      <c r="AK391" s="354"/>
      <c r="AL391" s="354"/>
      <c r="AM391" s="354"/>
      <c r="AN391" s="354"/>
    </row>
    <row r="392" spans="1:40" ht="15" customHeight="1">
      <c r="A392" s="312"/>
      <c r="B392" s="312"/>
      <c r="C392" s="312"/>
      <c r="D392" s="312"/>
      <c r="E392" s="241"/>
      <c r="F392" s="242"/>
      <c r="G392" s="242"/>
      <c r="H392" s="242"/>
      <c r="I392" s="242"/>
      <c r="J392" s="242"/>
      <c r="K392" s="312"/>
      <c r="L392" s="312"/>
      <c r="M392" s="312"/>
      <c r="N392" s="312"/>
      <c r="O392" s="312"/>
      <c r="P392" s="312"/>
      <c r="Q392" s="312"/>
      <c r="R392" s="312"/>
      <c r="S392" s="312"/>
      <c r="T392" s="312"/>
      <c r="U392" s="312"/>
      <c r="V392" s="312"/>
      <c r="W392" s="312"/>
      <c r="X392" s="312"/>
      <c r="Y392" s="312"/>
      <c r="Z392" s="312"/>
      <c r="AA392" s="312"/>
      <c r="AB392" s="312"/>
      <c r="AC392" s="312"/>
      <c r="AD392" s="312"/>
      <c r="AE392" s="312"/>
      <c r="AF392" s="312"/>
      <c r="AG392" s="312"/>
      <c r="AH392" s="354"/>
      <c r="AI392" s="354"/>
      <c r="AJ392" s="354"/>
      <c r="AK392" s="354"/>
      <c r="AL392" s="354"/>
      <c r="AM392" s="354"/>
      <c r="AN392" s="354"/>
    </row>
    <row r="393" spans="1:40" ht="15" customHeight="1">
      <c r="A393" s="312"/>
      <c r="B393" s="312"/>
      <c r="C393" s="312"/>
      <c r="D393" s="312"/>
      <c r="E393" s="241"/>
      <c r="F393" s="242"/>
      <c r="G393" s="242"/>
      <c r="H393" s="242"/>
      <c r="I393" s="242"/>
      <c r="J393" s="242"/>
      <c r="K393" s="312"/>
      <c r="L393" s="312"/>
      <c r="M393" s="312"/>
      <c r="N393" s="312"/>
      <c r="O393" s="312"/>
      <c r="P393" s="312"/>
      <c r="Q393" s="312"/>
      <c r="R393" s="312"/>
      <c r="S393" s="312"/>
      <c r="T393" s="312"/>
      <c r="U393" s="312"/>
      <c r="V393" s="312"/>
      <c r="W393" s="312"/>
      <c r="X393" s="312"/>
      <c r="Y393" s="312"/>
      <c r="Z393" s="312"/>
      <c r="AA393" s="312"/>
      <c r="AB393" s="312"/>
      <c r="AC393" s="312"/>
      <c r="AD393" s="312"/>
      <c r="AE393" s="312"/>
      <c r="AF393" s="312"/>
      <c r="AG393" s="312"/>
      <c r="AH393" s="354"/>
      <c r="AI393" s="354"/>
      <c r="AJ393" s="354"/>
      <c r="AK393" s="354"/>
      <c r="AL393" s="354"/>
      <c r="AM393" s="354"/>
      <c r="AN393" s="354"/>
    </row>
    <row r="394" spans="1:40" ht="15" customHeight="1">
      <c r="A394" s="312"/>
      <c r="B394" s="312"/>
      <c r="C394" s="312"/>
      <c r="D394" s="312"/>
      <c r="E394" s="241"/>
      <c r="F394" s="242"/>
      <c r="G394" s="242"/>
      <c r="H394" s="242"/>
      <c r="I394" s="242"/>
      <c r="J394" s="242"/>
      <c r="K394" s="312"/>
      <c r="L394" s="312"/>
      <c r="M394" s="312"/>
      <c r="N394" s="312"/>
      <c r="O394" s="312"/>
      <c r="P394" s="312"/>
      <c r="Q394" s="312"/>
      <c r="R394" s="312"/>
      <c r="S394" s="312"/>
      <c r="T394" s="312"/>
      <c r="U394" s="312"/>
      <c r="V394" s="312"/>
      <c r="W394" s="312"/>
      <c r="X394" s="312"/>
      <c r="Y394" s="312"/>
      <c r="Z394" s="312"/>
      <c r="AA394" s="312"/>
      <c r="AB394" s="312"/>
      <c r="AC394" s="312"/>
      <c r="AD394" s="312"/>
      <c r="AE394" s="312"/>
      <c r="AF394" s="312"/>
      <c r="AG394" s="312"/>
      <c r="AH394" s="354"/>
      <c r="AI394" s="354"/>
      <c r="AJ394" s="354"/>
      <c r="AK394" s="354"/>
      <c r="AL394" s="354"/>
      <c r="AM394" s="354"/>
      <c r="AN394" s="354"/>
    </row>
    <row r="395" spans="1:40" ht="15" customHeight="1">
      <c r="A395" s="312"/>
      <c r="B395" s="312"/>
      <c r="C395" s="312"/>
      <c r="D395" s="312"/>
      <c r="E395" s="241"/>
      <c r="F395" s="242"/>
      <c r="G395" s="242"/>
      <c r="H395" s="242"/>
      <c r="I395" s="242"/>
      <c r="J395" s="242"/>
      <c r="K395" s="312"/>
      <c r="L395" s="312"/>
      <c r="M395" s="312"/>
      <c r="N395" s="312"/>
      <c r="O395" s="312"/>
      <c r="P395" s="312"/>
      <c r="Q395" s="312"/>
      <c r="R395" s="312"/>
      <c r="S395" s="312"/>
      <c r="T395" s="312"/>
      <c r="U395" s="312"/>
      <c r="V395" s="312"/>
      <c r="W395" s="312"/>
      <c r="X395" s="312"/>
      <c r="Y395" s="312"/>
      <c r="Z395" s="312"/>
      <c r="AA395" s="312"/>
      <c r="AB395" s="312"/>
      <c r="AC395" s="312"/>
      <c r="AD395" s="312"/>
      <c r="AE395" s="312"/>
      <c r="AF395" s="312"/>
      <c r="AG395" s="312"/>
      <c r="AH395" s="354"/>
      <c r="AI395" s="354"/>
      <c r="AJ395" s="354"/>
      <c r="AK395" s="354"/>
      <c r="AL395" s="354"/>
      <c r="AM395" s="354"/>
      <c r="AN395" s="354"/>
    </row>
    <row r="396" spans="1:40" ht="15" customHeight="1">
      <c r="A396" s="312"/>
      <c r="B396" s="312"/>
      <c r="C396" s="312"/>
      <c r="D396" s="312"/>
      <c r="E396" s="241"/>
      <c r="F396" s="242"/>
      <c r="G396" s="242"/>
      <c r="H396" s="242"/>
      <c r="I396" s="242"/>
      <c r="J396" s="242"/>
      <c r="K396" s="312"/>
      <c r="L396" s="312"/>
      <c r="M396" s="312"/>
      <c r="N396" s="312"/>
      <c r="O396" s="312"/>
      <c r="P396" s="312"/>
      <c r="Q396" s="312"/>
      <c r="R396" s="312"/>
      <c r="S396" s="312"/>
      <c r="T396" s="312"/>
      <c r="U396" s="312"/>
      <c r="V396" s="312"/>
      <c r="W396" s="312"/>
      <c r="X396" s="312"/>
      <c r="Y396" s="312"/>
      <c r="Z396" s="312"/>
      <c r="AA396" s="312"/>
      <c r="AB396" s="312"/>
      <c r="AC396" s="312"/>
      <c r="AD396" s="312"/>
      <c r="AE396" s="312"/>
      <c r="AF396" s="312"/>
      <c r="AG396" s="312"/>
      <c r="AH396" s="354"/>
      <c r="AI396" s="354"/>
      <c r="AJ396" s="354"/>
      <c r="AK396" s="354"/>
      <c r="AL396" s="354"/>
      <c r="AM396" s="354"/>
      <c r="AN396" s="354"/>
    </row>
    <row r="397" spans="1:40" ht="15" customHeight="1">
      <c r="A397" s="312"/>
      <c r="B397" s="312"/>
      <c r="C397" s="312"/>
      <c r="D397" s="312"/>
      <c r="E397" s="241"/>
      <c r="F397" s="242"/>
      <c r="G397" s="242"/>
      <c r="H397" s="242"/>
      <c r="I397" s="242"/>
      <c r="J397" s="242"/>
      <c r="K397" s="312"/>
      <c r="L397" s="312"/>
      <c r="M397" s="312"/>
      <c r="N397" s="312"/>
      <c r="O397" s="312"/>
      <c r="P397" s="312"/>
      <c r="Q397" s="312"/>
      <c r="R397" s="312"/>
      <c r="S397" s="312"/>
      <c r="T397" s="312"/>
      <c r="U397" s="312"/>
      <c r="V397" s="312"/>
      <c r="W397" s="312"/>
      <c r="X397" s="312"/>
      <c r="Y397" s="312"/>
      <c r="Z397" s="312"/>
      <c r="AA397" s="312"/>
      <c r="AB397" s="312"/>
      <c r="AC397" s="312"/>
      <c r="AD397" s="312"/>
      <c r="AE397" s="312"/>
      <c r="AF397" s="312"/>
      <c r="AG397" s="312"/>
      <c r="AH397" s="354"/>
      <c r="AI397" s="354"/>
      <c r="AJ397" s="354"/>
      <c r="AK397" s="354"/>
      <c r="AL397" s="354"/>
      <c r="AM397" s="354"/>
      <c r="AN397" s="354"/>
    </row>
    <row r="398" spans="1:40" ht="15" customHeight="1">
      <c r="A398" s="312"/>
      <c r="B398" s="312"/>
      <c r="C398" s="312"/>
      <c r="D398" s="312"/>
      <c r="E398" s="241"/>
      <c r="F398" s="242"/>
      <c r="G398" s="242"/>
      <c r="H398" s="242"/>
      <c r="I398" s="242"/>
      <c r="J398" s="242"/>
      <c r="K398" s="312"/>
      <c r="L398" s="312"/>
      <c r="M398" s="312"/>
      <c r="N398" s="312"/>
      <c r="O398" s="312"/>
      <c r="P398" s="312"/>
      <c r="Q398" s="312"/>
      <c r="R398" s="312"/>
      <c r="S398" s="312"/>
      <c r="T398" s="312"/>
      <c r="U398" s="312"/>
      <c r="V398" s="312"/>
      <c r="W398" s="312"/>
      <c r="X398" s="312"/>
      <c r="Y398" s="312"/>
      <c r="Z398" s="312"/>
      <c r="AA398" s="312"/>
      <c r="AB398" s="312"/>
      <c r="AC398" s="312"/>
      <c r="AD398" s="312"/>
      <c r="AE398" s="312"/>
      <c r="AF398" s="312"/>
      <c r="AG398" s="312"/>
      <c r="AH398" s="354"/>
      <c r="AI398" s="354"/>
      <c r="AJ398" s="354"/>
      <c r="AK398" s="354"/>
      <c r="AL398" s="354"/>
      <c r="AM398" s="354"/>
      <c r="AN398" s="354"/>
    </row>
    <row r="399" spans="1:40" ht="15" customHeight="1">
      <c r="A399" s="312"/>
      <c r="B399" s="312"/>
      <c r="C399" s="312"/>
      <c r="D399" s="312"/>
      <c r="E399" s="241"/>
      <c r="F399" s="242"/>
      <c r="G399" s="242"/>
      <c r="H399" s="242"/>
      <c r="I399" s="242"/>
      <c r="J399" s="242"/>
      <c r="K399" s="312"/>
      <c r="L399" s="312"/>
      <c r="M399" s="312"/>
      <c r="N399" s="312"/>
      <c r="O399" s="312"/>
      <c r="P399" s="312"/>
      <c r="Q399" s="312"/>
      <c r="R399" s="312"/>
      <c r="S399" s="312"/>
      <c r="T399" s="312"/>
      <c r="U399" s="312"/>
      <c r="V399" s="312"/>
      <c r="W399" s="312"/>
      <c r="X399" s="312"/>
      <c r="Y399" s="312"/>
      <c r="Z399" s="312"/>
      <c r="AA399" s="312"/>
      <c r="AB399" s="312"/>
      <c r="AC399" s="312"/>
      <c r="AD399" s="312"/>
      <c r="AE399" s="312"/>
      <c r="AF399" s="312"/>
      <c r="AG399" s="312"/>
      <c r="AH399" s="354"/>
      <c r="AI399" s="354"/>
      <c r="AJ399" s="354"/>
      <c r="AK399" s="354"/>
      <c r="AL399" s="354"/>
      <c r="AM399" s="354"/>
      <c r="AN399" s="354"/>
    </row>
    <row r="400" spans="1:40" ht="15" customHeight="1">
      <c r="A400" s="312"/>
      <c r="B400" s="312"/>
      <c r="C400" s="312"/>
      <c r="D400" s="312"/>
      <c r="E400" s="241"/>
      <c r="F400" s="242"/>
      <c r="G400" s="242"/>
      <c r="H400" s="242"/>
      <c r="I400" s="242"/>
      <c r="J400" s="242"/>
      <c r="K400" s="312"/>
      <c r="L400" s="312"/>
      <c r="M400" s="312"/>
      <c r="N400" s="312"/>
      <c r="O400" s="312"/>
      <c r="P400" s="312"/>
      <c r="Q400" s="312"/>
      <c r="R400" s="312"/>
      <c r="S400" s="312"/>
      <c r="T400" s="312"/>
      <c r="U400" s="312"/>
      <c r="V400" s="312"/>
      <c r="W400" s="312"/>
      <c r="X400" s="312"/>
      <c r="Y400" s="312"/>
      <c r="Z400" s="312"/>
      <c r="AA400" s="312"/>
      <c r="AB400" s="312"/>
      <c r="AC400" s="312"/>
      <c r="AD400" s="312"/>
      <c r="AE400" s="312"/>
      <c r="AF400" s="312"/>
      <c r="AG400" s="312"/>
      <c r="AH400" s="354"/>
      <c r="AI400" s="354"/>
      <c r="AJ400" s="354"/>
      <c r="AK400" s="354"/>
      <c r="AL400" s="354"/>
      <c r="AM400" s="354"/>
      <c r="AN400" s="354"/>
    </row>
    <row r="401" spans="1:40" ht="15" customHeight="1">
      <c r="A401" s="312"/>
      <c r="B401" s="312"/>
      <c r="C401" s="312"/>
      <c r="D401" s="312"/>
      <c r="E401" s="241"/>
      <c r="F401" s="242"/>
      <c r="G401" s="242"/>
      <c r="H401" s="242"/>
      <c r="I401" s="242"/>
      <c r="J401" s="242"/>
      <c r="K401" s="312"/>
      <c r="L401" s="312"/>
      <c r="M401" s="312"/>
      <c r="N401" s="312"/>
      <c r="O401" s="312"/>
      <c r="P401" s="312"/>
      <c r="Q401" s="312"/>
      <c r="R401" s="312"/>
      <c r="S401" s="312"/>
      <c r="T401" s="312"/>
      <c r="U401" s="312"/>
      <c r="V401" s="312"/>
      <c r="W401" s="312"/>
      <c r="X401" s="312"/>
      <c r="Y401" s="312"/>
      <c r="Z401" s="312"/>
      <c r="AA401" s="312"/>
      <c r="AB401" s="312"/>
      <c r="AC401" s="312"/>
      <c r="AD401" s="312"/>
      <c r="AE401" s="312"/>
      <c r="AF401" s="312"/>
      <c r="AG401" s="312"/>
      <c r="AH401" s="354"/>
      <c r="AI401" s="354"/>
      <c r="AJ401" s="354"/>
      <c r="AK401" s="354"/>
      <c r="AL401" s="354"/>
      <c r="AM401" s="354"/>
      <c r="AN401" s="354"/>
    </row>
    <row r="402" spans="1:40" ht="15" customHeight="1">
      <c r="A402" s="312"/>
      <c r="B402" s="312"/>
      <c r="C402" s="312"/>
      <c r="D402" s="312"/>
      <c r="E402" s="241"/>
      <c r="F402" s="242"/>
      <c r="G402" s="242"/>
      <c r="H402" s="242"/>
      <c r="I402" s="242"/>
      <c r="J402" s="242"/>
      <c r="K402" s="312"/>
      <c r="L402" s="312"/>
      <c r="M402" s="312"/>
      <c r="N402" s="312"/>
      <c r="O402" s="312"/>
      <c r="P402" s="312"/>
      <c r="Q402" s="312"/>
      <c r="R402" s="312"/>
      <c r="S402" s="312"/>
      <c r="T402" s="312"/>
      <c r="U402" s="312"/>
      <c r="V402" s="312"/>
      <c r="W402" s="312"/>
      <c r="X402" s="312"/>
      <c r="Y402" s="312"/>
      <c r="Z402" s="312"/>
      <c r="AA402" s="312"/>
      <c r="AB402" s="312"/>
      <c r="AC402" s="312"/>
      <c r="AD402" s="312"/>
      <c r="AE402" s="312"/>
      <c r="AF402" s="312"/>
      <c r="AG402" s="312"/>
      <c r="AH402" s="354"/>
      <c r="AI402" s="354"/>
      <c r="AJ402" s="354"/>
      <c r="AK402" s="354"/>
      <c r="AL402" s="354"/>
      <c r="AM402" s="354"/>
      <c r="AN402" s="354"/>
    </row>
    <row r="403" spans="1:40" ht="15" customHeight="1">
      <c r="A403" s="312"/>
      <c r="B403" s="312"/>
      <c r="C403" s="312"/>
      <c r="D403" s="312"/>
      <c r="E403" s="241"/>
      <c r="F403" s="242"/>
      <c r="G403" s="242"/>
      <c r="H403" s="242"/>
      <c r="I403" s="242"/>
      <c r="J403" s="242"/>
      <c r="K403" s="312"/>
      <c r="L403" s="312"/>
      <c r="M403" s="312"/>
      <c r="N403" s="312"/>
      <c r="O403" s="312"/>
      <c r="P403" s="312"/>
      <c r="Q403" s="312"/>
      <c r="R403" s="312"/>
      <c r="S403" s="312"/>
      <c r="T403" s="312"/>
      <c r="U403" s="312"/>
      <c r="V403" s="312"/>
      <c r="W403" s="312"/>
      <c r="X403" s="312"/>
      <c r="Y403" s="312"/>
      <c r="Z403" s="312"/>
      <c r="AA403" s="312"/>
      <c r="AB403" s="312"/>
      <c r="AC403" s="312"/>
      <c r="AD403" s="312"/>
      <c r="AE403" s="312"/>
      <c r="AF403" s="312"/>
      <c r="AG403" s="312"/>
      <c r="AH403" s="354"/>
      <c r="AI403" s="354"/>
      <c r="AJ403" s="354"/>
      <c r="AK403" s="354"/>
      <c r="AL403" s="354"/>
      <c r="AM403" s="354"/>
      <c r="AN403" s="354"/>
    </row>
    <row r="404" spans="1:40" ht="15" customHeight="1">
      <c r="A404" s="312"/>
      <c r="B404" s="312"/>
      <c r="C404" s="312"/>
      <c r="D404" s="312"/>
      <c r="E404" s="241"/>
      <c r="F404" s="242"/>
      <c r="G404" s="242"/>
      <c r="H404" s="242"/>
      <c r="I404" s="242"/>
      <c r="J404" s="242"/>
      <c r="K404" s="312"/>
      <c r="L404" s="312"/>
      <c r="M404" s="312"/>
      <c r="N404" s="312"/>
      <c r="O404" s="312"/>
      <c r="P404" s="312"/>
      <c r="Q404" s="312"/>
      <c r="R404" s="312"/>
      <c r="S404" s="312"/>
      <c r="T404" s="312"/>
      <c r="U404" s="312"/>
      <c r="V404" s="312"/>
      <c r="W404" s="312"/>
      <c r="X404" s="312"/>
      <c r="Y404" s="312"/>
      <c r="Z404" s="312"/>
      <c r="AA404" s="312"/>
      <c r="AB404" s="312"/>
      <c r="AC404" s="312"/>
      <c r="AD404" s="312"/>
      <c r="AE404" s="312"/>
      <c r="AF404" s="312"/>
      <c r="AG404" s="312"/>
      <c r="AH404" s="354"/>
      <c r="AI404" s="354"/>
      <c r="AJ404" s="354"/>
      <c r="AK404" s="354"/>
      <c r="AL404" s="354"/>
      <c r="AM404" s="354"/>
      <c r="AN404" s="354"/>
    </row>
    <row r="405" spans="1:40" ht="15" customHeight="1">
      <c r="A405" s="312"/>
      <c r="B405" s="312"/>
      <c r="C405" s="312"/>
      <c r="D405" s="312"/>
      <c r="E405" s="241"/>
      <c r="F405" s="242"/>
      <c r="G405" s="242"/>
      <c r="H405" s="242"/>
      <c r="I405" s="242"/>
      <c r="J405" s="242"/>
      <c r="K405" s="312"/>
      <c r="L405" s="312"/>
      <c r="M405" s="312"/>
      <c r="N405" s="312"/>
      <c r="O405" s="312"/>
      <c r="P405" s="312"/>
      <c r="Q405" s="312"/>
      <c r="R405" s="312"/>
      <c r="S405" s="312"/>
      <c r="T405" s="312"/>
      <c r="U405" s="312"/>
      <c r="V405" s="312"/>
      <c r="W405" s="312"/>
      <c r="X405" s="312"/>
      <c r="Y405" s="312"/>
      <c r="Z405" s="312"/>
      <c r="AA405" s="312"/>
      <c r="AB405" s="312"/>
      <c r="AC405" s="312"/>
      <c r="AD405" s="312"/>
      <c r="AE405" s="312"/>
      <c r="AF405" s="312"/>
      <c r="AG405" s="312"/>
      <c r="AH405" s="354"/>
      <c r="AI405" s="354"/>
      <c r="AJ405" s="354"/>
      <c r="AK405" s="354"/>
      <c r="AL405" s="354"/>
      <c r="AM405" s="354"/>
      <c r="AN405" s="354"/>
    </row>
    <row r="406" spans="1:40" ht="15" customHeight="1">
      <c r="A406" s="312"/>
      <c r="B406" s="312"/>
      <c r="C406" s="312"/>
      <c r="D406" s="312"/>
      <c r="E406" s="241"/>
      <c r="F406" s="242"/>
      <c r="G406" s="242"/>
      <c r="H406" s="242"/>
      <c r="I406" s="242"/>
      <c r="J406" s="242"/>
      <c r="K406" s="312"/>
      <c r="L406" s="312"/>
      <c r="M406" s="312"/>
      <c r="N406" s="312"/>
      <c r="O406" s="312"/>
      <c r="P406" s="312"/>
      <c r="Q406" s="312"/>
      <c r="R406" s="312"/>
      <c r="S406" s="312"/>
      <c r="T406" s="312"/>
      <c r="U406" s="312"/>
      <c r="V406" s="312"/>
      <c r="W406" s="312"/>
      <c r="X406" s="312"/>
      <c r="Y406" s="312"/>
      <c r="Z406" s="312"/>
      <c r="AA406" s="312"/>
      <c r="AB406" s="312"/>
      <c r="AC406" s="312"/>
      <c r="AD406" s="312"/>
      <c r="AE406" s="312"/>
      <c r="AF406" s="312"/>
      <c r="AG406" s="312"/>
      <c r="AH406" s="354"/>
      <c r="AI406" s="354"/>
      <c r="AJ406" s="354"/>
      <c r="AK406" s="354"/>
      <c r="AL406" s="354"/>
      <c r="AM406" s="354"/>
      <c r="AN406" s="354"/>
    </row>
    <row r="407" spans="1:40" ht="15" customHeight="1">
      <c r="A407" s="312"/>
      <c r="B407" s="312"/>
      <c r="C407" s="312"/>
      <c r="D407" s="312"/>
      <c r="E407" s="241"/>
      <c r="F407" s="242"/>
      <c r="G407" s="242"/>
      <c r="H407" s="242"/>
      <c r="I407" s="242"/>
      <c r="J407" s="242"/>
      <c r="K407" s="312"/>
      <c r="L407" s="312"/>
      <c r="M407" s="312"/>
      <c r="N407" s="312"/>
      <c r="O407" s="312"/>
      <c r="P407" s="312"/>
      <c r="Q407" s="312"/>
      <c r="R407" s="312"/>
      <c r="S407" s="312"/>
      <c r="T407" s="312"/>
      <c r="U407" s="312"/>
      <c r="V407" s="312"/>
      <c r="W407" s="312"/>
      <c r="X407" s="312"/>
      <c r="Y407" s="312"/>
      <c r="Z407" s="312"/>
      <c r="AA407" s="312"/>
      <c r="AB407" s="312"/>
      <c r="AC407" s="312"/>
      <c r="AD407" s="312"/>
      <c r="AE407" s="312"/>
      <c r="AF407" s="312"/>
      <c r="AG407" s="312"/>
      <c r="AH407" s="354"/>
      <c r="AI407" s="354"/>
      <c r="AJ407" s="354"/>
      <c r="AK407" s="354"/>
      <c r="AL407" s="354"/>
      <c r="AM407" s="354"/>
      <c r="AN407" s="354"/>
    </row>
    <row r="408" spans="1:40" ht="15" customHeight="1">
      <c r="A408" s="312"/>
      <c r="B408" s="312"/>
      <c r="C408" s="312"/>
      <c r="D408" s="312"/>
      <c r="E408" s="241"/>
      <c r="F408" s="242"/>
      <c r="G408" s="242"/>
      <c r="H408" s="242"/>
      <c r="I408" s="242"/>
      <c r="J408" s="242"/>
      <c r="K408" s="312"/>
      <c r="L408" s="312"/>
      <c r="M408" s="312"/>
      <c r="N408" s="312"/>
      <c r="O408" s="312"/>
      <c r="P408" s="312"/>
      <c r="Q408" s="312"/>
      <c r="R408" s="312"/>
      <c r="S408" s="312"/>
      <c r="T408" s="312"/>
      <c r="U408" s="312"/>
      <c r="V408" s="312"/>
      <c r="W408" s="312"/>
      <c r="X408" s="312"/>
      <c r="Y408" s="312"/>
      <c r="Z408" s="312"/>
      <c r="AA408" s="312"/>
      <c r="AB408" s="312"/>
      <c r="AC408" s="312"/>
      <c r="AD408" s="312"/>
      <c r="AE408" s="312"/>
      <c r="AF408" s="312"/>
      <c r="AG408" s="312"/>
      <c r="AH408" s="354"/>
      <c r="AI408" s="354"/>
      <c r="AJ408" s="354"/>
      <c r="AK408" s="354"/>
      <c r="AL408" s="354"/>
      <c r="AM408" s="354"/>
      <c r="AN408" s="354"/>
    </row>
    <row r="409" spans="1:40" ht="15" customHeight="1">
      <c r="A409" s="312"/>
      <c r="B409" s="312"/>
      <c r="C409" s="312"/>
      <c r="D409" s="312"/>
      <c r="E409" s="241"/>
      <c r="F409" s="242"/>
      <c r="G409" s="242"/>
      <c r="H409" s="242"/>
      <c r="I409" s="242"/>
      <c r="J409" s="242"/>
      <c r="K409" s="312"/>
      <c r="L409" s="312"/>
      <c r="M409" s="312"/>
      <c r="N409" s="312"/>
      <c r="O409" s="312"/>
      <c r="P409" s="312"/>
      <c r="Q409" s="312"/>
      <c r="R409" s="312"/>
      <c r="S409" s="312"/>
      <c r="T409" s="312"/>
      <c r="U409" s="312"/>
      <c r="V409" s="312"/>
      <c r="W409" s="312"/>
      <c r="X409" s="312"/>
      <c r="Y409" s="312"/>
      <c r="Z409" s="312"/>
      <c r="AA409" s="312"/>
      <c r="AB409" s="312"/>
      <c r="AC409" s="312"/>
      <c r="AD409" s="312"/>
      <c r="AE409" s="312"/>
      <c r="AF409" s="312"/>
      <c r="AG409" s="312"/>
      <c r="AH409" s="354"/>
      <c r="AI409" s="354"/>
      <c r="AJ409" s="354"/>
      <c r="AK409" s="354"/>
      <c r="AL409" s="354"/>
      <c r="AM409" s="354"/>
      <c r="AN409" s="354"/>
    </row>
    <row r="410" spans="1:40" ht="15" customHeight="1">
      <c r="A410" s="312"/>
      <c r="B410" s="312"/>
      <c r="C410" s="312"/>
      <c r="D410" s="312"/>
      <c r="E410" s="241"/>
      <c r="F410" s="242"/>
      <c r="G410" s="242"/>
      <c r="H410" s="242"/>
      <c r="I410" s="242"/>
      <c r="J410" s="242"/>
      <c r="K410" s="312"/>
      <c r="L410" s="312"/>
      <c r="M410" s="312"/>
      <c r="N410" s="312"/>
      <c r="O410" s="312"/>
      <c r="P410" s="312"/>
      <c r="Q410" s="312"/>
      <c r="R410" s="312"/>
      <c r="S410" s="312"/>
      <c r="T410" s="312"/>
      <c r="U410" s="312"/>
      <c r="V410" s="312"/>
      <c r="W410" s="312"/>
      <c r="X410" s="312"/>
      <c r="Y410" s="312"/>
      <c r="Z410" s="312"/>
      <c r="AA410" s="312"/>
      <c r="AB410" s="312"/>
      <c r="AC410" s="312"/>
      <c r="AD410" s="312"/>
      <c r="AE410" s="312"/>
      <c r="AF410" s="312"/>
      <c r="AG410" s="312"/>
      <c r="AH410" s="354"/>
      <c r="AI410" s="354"/>
      <c r="AJ410" s="354"/>
      <c r="AK410" s="354"/>
      <c r="AL410" s="354"/>
      <c r="AM410" s="354"/>
      <c r="AN410" s="354"/>
    </row>
    <row r="411" spans="1:40" ht="15" customHeight="1">
      <c r="A411" s="312"/>
      <c r="B411" s="312"/>
      <c r="C411" s="312"/>
      <c r="D411" s="312"/>
      <c r="E411" s="241"/>
      <c r="F411" s="242"/>
      <c r="G411" s="242"/>
      <c r="H411" s="242"/>
      <c r="I411" s="242"/>
      <c r="J411" s="242"/>
      <c r="K411" s="312"/>
      <c r="L411" s="312"/>
      <c r="M411" s="312"/>
      <c r="N411" s="312"/>
      <c r="O411" s="312"/>
      <c r="P411" s="312"/>
      <c r="Q411" s="312"/>
      <c r="R411" s="312"/>
      <c r="S411" s="312"/>
      <c r="T411" s="312"/>
      <c r="U411" s="312"/>
      <c r="V411" s="312"/>
      <c r="W411" s="312"/>
      <c r="X411" s="312"/>
      <c r="Y411" s="312"/>
      <c r="Z411" s="312"/>
      <c r="AA411" s="312"/>
      <c r="AB411" s="312"/>
      <c r="AC411" s="312"/>
      <c r="AD411" s="312"/>
      <c r="AE411" s="312"/>
      <c r="AF411" s="312"/>
      <c r="AG411" s="312"/>
      <c r="AH411" s="354"/>
      <c r="AI411" s="354"/>
      <c r="AJ411" s="354"/>
      <c r="AK411" s="354"/>
      <c r="AL411" s="354"/>
      <c r="AM411" s="354"/>
      <c r="AN411" s="354"/>
    </row>
    <row r="412" spans="1:40" ht="15" customHeight="1">
      <c r="A412" s="312"/>
      <c r="B412" s="312"/>
      <c r="C412" s="312"/>
      <c r="D412" s="312"/>
      <c r="E412" s="241"/>
      <c r="F412" s="242"/>
      <c r="G412" s="242"/>
      <c r="H412" s="242"/>
      <c r="I412" s="242"/>
      <c r="J412" s="242"/>
      <c r="K412" s="312"/>
      <c r="L412" s="312"/>
      <c r="M412" s="312"/>
      <c r="N412" s="312"/>
      <c r="O412" s="312"/>
      <c r="P412" s="312"/>
      <c r="Q412" s="312"/>
      <c r="R412" s="312"/>
      <c r="S412" s="312"/>
      <c r="T412" s="312"/>
      <c r="U412" s="312"/>
      <c r="V412" s="312"/>
      <c r="W412" s="312"/>
      <c r="X412" s="312"/>
      <c r="Y412" s="312"/>
      <c r="Z412" s="312"/>
      <c r="AA412" s="312"/>
      <c r="AB412" s="312"/>
      <c r="AC412" s="312"/>
      <c r="AD412" s="312"/>
      <c r="AE412" s="312"/>
      <c r="AF412" s="312"/>
      <c r="AG412" s="312"/>
      <c r="AH412" s="354"/>
      <c r="AI412" s="354"/>
      <c r="AJ412" s="354"/>
      <c r="AK412" s="354"/>
      <c r="AL412" s="354"/>
      <c r="AM412" s="354"/>
      <c r="AN412" s="354"/>
    </row>
    <row r="413" spans="1:40" ht="15" customHeight="1">
      <c r="A413" s="312"/>
      <c r="B413" s="312"/>
      <c r="C413" s="312"/>
      <c r="D413" s="312"/>
      <c r="E413" s="241"/>
      <c r="F413" s="242"/>
      <c r="G413" s="242"/>
      <c r="H413" s="242"/>
      <c r="I413" s="242"/>
      <c r="J413" s="242"/>
      <c r="K413" s="312"/>
      <c r="L413" s="312"/>
      <c r="M413" s="312"/>
      <c r="N413" s="312"/>
      <c r="O413" s="312"/>
      <c r="P413" s="312"/>
      <c r="Q413" s="312"/>
      <c r="R413" s="312"/>
      <c r="S413" s="312"/>
      <c r="T413" s="312"/>
      <c r="U413" s="312"/>
      <c r="V413" s="312"/>
      <c r="W413" s="312"/>
      <c r="X413" s="312"/>
      <c r="Y413" s="312"/>
      <c r="Z413" s="312"/>
      <c r="AA413" s="312"/>
      <c r="AB413" s="312"/>
      <c r="AC413" s="312"/>
      <c r="AD413" s="312"/>
      <c r="AE413" s="312"/>
      <c r="AF413" s="312"/>
      <c r="AG413" s="312"/>
      <c r="AH413" s="354"/>
      <c r="AI413" s="354"/>
      <c r="AJ413" s="354"/>
      <c r="AK413" s="354"/>
      <c r="AL413" s="354"/>
      <c r="AM413" s="354"/>
      <c r="AN413" s="354"/>
    </row>
    <row r="414" spans="1:40" ht="15" customHeight="1">
      <c r="A414" s="312"/>
      <c r="B414" s="312"/>
      <c r="C414" s="312"/>
      <c r="D414" s="312"/>
      <c r="E414" s="241"/>
      <c r="F414" s="242"/>
      <c r="G414" s="242"/>
      <c r="H414" s="242"/>
      <c r="I414" s="242"/>
      <c r="J414" s="242"/>
      <c r="K414" s="312"/>
      <c r="L414" s="312"/>
      <c r="M414" s="312"/>
      <c r="N414" s="312"/>
      <c r="O414" s="312"/>
      <c r="P414" s="312"/>
      <c r="Q414" s="312"/>
      <c r="R414" s="312"/>
      <c r="S414" s="312"/>
      <c r="T414" s="312"/>
      <c r="U414" s="312"/>
      <c r="V414" s="312"/>
      <c r="W414" s="312"/>
      <c r="X414" s="312"/>
      <c r="Y414" s="312"/>
      <c r="Z414" s="312"/>
      <c r="AA414" s="312"/>
      <c r="AB414" s="312"/>
      <c r="AC414" s="312"/>
      <c r="AD414" s="312"/>
      <c r="AE414" s="312"/>
      <c r="AF414" s="312"/>
      <c r="AG414" s="312"/>
      <c r="AH414" s="354"/>
      <c r="AI414" s="354"/>
      <c r="AJ414" s="354"/>
      <c r="AK414" s="354"/>
      <c r="AL414" s="354"/>
      <c r="AM414" s="354"/>
      <c r="AN414" s="354"/>
    </row>
    <row r="415" spans="1:40" ht="15" customHeight="1">
      <c r="A415" s="312"/>
      <c r="B415" s="312"/>
      <c r="C415" s="312"/>
      <c r="D415" s="312"/>
      <c r="E415" s="241"/>
      <c r="F415" s="242"/>
      <c r="G415" s="242"/>
      <c r="H415" s="242"/>
      <c r="I415" s="242"/>
      <c r="J415" s="242"/>
      <c r="K415" s="312"/>
      <c r="L415" s="312"/>
      <c r="M415" s="312"/>
      <c r="N415" s="312"/>
      <c r="O415" s="312"/>
      <c r="P415" s="312"/>
      <c r="Q415" s="312"/>
      <c r="R415" s="312"/>
      <c r="S415" s="312"/>
      <c r="T415" s="312"/>
      <c r="U415" s="312"/>
      <c r="V415" s="312"/>
      <c r="W415" s="312"/>
      <c r="X415" s="312"/>
      <c r="Y415" s="312"/>
      <c r="Z415" s="312"/>
      <c r="AA415" s="312"/>
      <c r="AB415" s="312"/>
      <c r="AC415" s="312"/>
      <c r="AD415" s="312"/>
      <c r="AE415" s="312"/>
      <c r="AF415" s="312"/>
      <c r="AG415" s="312"/>
      <c r="AH415" s="354"/>
      <c r="AI415" s="354"/>
      <c r="AJ415" s="354"/>
      <c r="AK415" s="354"/>
      <c r="AL415" s="354"/>
      <c r="AM415" s="354"/>
      <c r="AN415" s="354"/>
    </row>
    <row r="416" spans="1:40" ht="15" customHeight="1">
      <c r="A416" s="312"/>
      <c r="B416" s="312"/>
      <c r="C416" s="312"/>
      <c r="D416" s="312"/>
      <c r="E416" s="241"/>
      <c r="F416" s="242"/>
      <c r="G416" s="242"/>
      <c r="H416" s="242"/>
      <c r="I416" s="242"/>
      <c r="J416" s="242"/>
      <c r="K416" s="312"/>
      <c r="L416" s="312"/>
      <c r="M416" s="312"/>
      <c r="N416" s="312"/>
      <c r="O416" s="312"/>
      <c r="P416" s="312"/>
      <c r="Q416" s="312"/>
      <c r="R416" s="312"/>
      <c r="S416" s="312"/>
      <c r="T416" s="312"/>
      <c r="U416" s="312"/>
      <c r="V416" s="312"/>
      <c r="W416" s="312"/>
      <c r="X416" s="312"/>
      <c r="Y416" s="312"/>
      <c r="Z416" s="312"/>
      <c r="AA416" s="312"/>
      <c r="AB416" s="312"/>
      <c r="AC416" s="312"/>
      <c r="AD416" s="312"/>
      <c r="AE416" s="312"/>
      <c r="AF416" s="312"/>
      <c r="AG416" s="312"/>
      <c r="AH416" s="354"/>
      <c r="AI416" s="354"/>
      <c r="AJ416" s="354"/>
      <c r="AK416" s="354"/>
      <c r="AL416" s="354"/>
      <c r="AM416" s="354"/>
      <c r="AN416" s="354"/>
    </row>
    <row r="417" spans="1:40" ht="15" customHeight="1">
      <c r="A417" s="312"/>
      <c r="B417" s="312"/>
      <c r="C417" s="312"/>
      <c r="D417" s="312"/>
      <c r="E417" s="241"/>
      <c r="F417" s="242"/>
      <c r="G417" s="242"/>
      <c r="H417" s="242"/>
      <c r="I417" s="242"/>
      <c r="J417" s="242"/>
      <c r="K417" s="312"/>
      <c r="L417" s="312"/>
      <c r="M417" s="312"/>
      <c r="N417" s="312"/>
      <c r="O417" s="312"/>
      <c r="P417" s="312"/>
      <c r="Q417" s="312"/>
      <c r="R417" s="312"/>
      <c r="S417" s="312"/>
      <c r="T417" s="312"/>
      <c r="U417" s="312"/>
      <c r="V417" s="312"/>
      <c r="W417" s="312"/>
      <c r="X417" s="312"/>
      <c r="Y417" s="312"/>
      <c r="Z417" s="312"/>
      <c r="AA417" s="312"/>
      <c r="AB417" s="312"/>
      <c r="AC417" s="312"/>
      <c r="AD417" s="312"/>
      <c r="AE417" s="312"/>
      <c r="AF417" s="312"/>
      <c r="AG417" s="312"/>
      <c r="AH417" s="354"/>
      <c r="AI417" s="354"/>
      <c r="AJ417" s="354"/>
      <c r="AK417" s="354"/>
      <c r="AL417" s="354"/>
      <c r="AM417" s="354"/>
      <c r="AN417" s="354"/>
    </row>
    <row r="418" spans="1:40" ht="15" customHeight="1">
      <c r="A418" s="312"/>
      <c r="B418" s="312"/>
      <c r="C418" s="312"/>
      <c r="D418" s="312"/>
      <c r="E418" s="241"/>
      <c r="F418" s="242"/>
      <c r="G418" s="242"/>
      <c r="H418" s="242"/>
      <c r="I418" s="242"/>
      <c r="J418" s="242"/>
      <c r="K418" s="312"/>
      <c r="L418" s="312"/>
      <c r="M418" s="312"/>
      <c r="N418" s="312"/>
      <c r="O418" s="312"/>
      <c r="P418" s="312"/>
      <c r="Q418" s="312"/>
      <c r="R418" s="312"/>
      <c r="S418" s="312"/>
      <c r="T418" s="312"/>
      <c r="U418" s="312"/>
      <c r="V418" s="312"/>
      <c r="W418" s="312"/>
      <c r="X418" s="312"/>
      <c r="Y418" s="312"/>
      <c r="Z418" s="312"/>
      <c r="AA418" s="312"/>
      <c r="AB418" s="312"/>
      <c r="AC418" s="312"/>
      <c r="AD418" s="312"/>
      <c r="AE418" s="312"/>
      <c r="AF418" s="312"/>
      <c r="AG418" s="312"/>
      <c r="AH418" s="354"/>
      <c r="AI418" s="354"/>
      <c r="AJ418" s="354"/>
      <c r="AK418" s="354"/>
      <c r="AL418" s="354"/>
      <c r="AM418" s="354"/>
      <c r="AN418" s="354"/>
    </row>
    <row r="419" spans="1:40" ht="15" customHeight="1">
      <c r="A419" s="312"/>
      <c r="B419" s="312"/>
      <c r="C419" s="312"/>
      <c r="D419" s="312"/>
      <c r="E419" s="241"/>
      <c r="F419" s="242"/>
      <c r="G419" s="242"/>
      <c r="H419" s="242"/>
      <c r="I419" s="242"/>
      <c r="J419" s="242"/>
      <c r="K419" s="312"/>
      <c r="L419" s="312"/>
      <c r="M419" s="312"/>
      <c r="N419" s="312"/>
      <c r="O419" s="312"/>
      <c r="P419" s="312"/>
      <c r="Q419" s="312"/>
      <c r="R419" s="312"/>
      <c r="S419" s="312"/>
      <c r="T419" s="312"/>
      <c r="U419" s="312"/>
      <c r="V419" s="312"/>
      <c r="W419" s="312"/>
      <c r="X419" s="312"/>
      <c r="Y419" s="312"/>
      <c r="Z419" s="312"/>
      <c r="AA419" s="312"/>
      <c r="AB419" s="312"/>
      <c r="AC419" s="312"/>
      <c r="AD419" s="312"/>
      <c r="AE419" s="312"/>
      <c r="AF419" s="312"/>
      <c r="AG419" s="312"/>
      <c r="AH419" s="354"/>
      <c r="AI419" s="354"/>
      <c r="AJ419" s="354"/>
      <c r="AK419" s="354"/>
      <c r="AL419" s="354"/>
      <c r="AM419" s="354"/>
      <c r="AN419" s="354"/>
    </row>
    <row r="420" spans="1:40" ht="15" customHeight="1">
      <c r="A420" s="312"/>
      <c r="B420" s="312"/>
      <c r="C420" s="312"/>
      <c r="D420" s="312"/>
      <c r="E420" s="241"/>
      <c r="F420" s="242"/>
      <c r="G420" s="242"/>
      <c r="H420" s="242"/>
      <c r="I420" s="242"/>
      <c r="J420" s="242"/>
      <c r="K420" s="312"/>
      <c r="L420" s="312"/>
      <c r="M420" s="312"/>
      <c r="N420" s="312"/>
      <c r="O420" s="312"/>
      <c r="P420" s="312"/>
      <c r="Q420" s="312"/>
      <c r="R420" s="312"/>
      <c r="S420" s="312"/>
      <c r="T420" s="312"/>
      <c r="U420" s="312"/>
      <c r="V420" s="312"/>
      <c r="W420" s="312"/>
      <c r="X420" s="312"/>
      <c r="Y420" s="312"/>
      <c r="Z420" s="312"/>
      <c r="AA420" s="312"/>
      <c r="AB420" s="312"/>
      <c r="AC420" s="312"/>
      <c r="AD420" s="312"/>
      <c r="AE420" s="312"/>
      <c r="AF420" s="312"/>
      <c r="AG420" s="312"/>
      <c r="AH420" s="354"/>
      <c r="AI420" s="354"/>
      <c r="AJ420" s="354"/>
      <c r="AK420" s="354"/>
      <c r="AL420" s="354"/>
      <c r="AM420" s="354"/>
      <c r="AN420" s="354"/>
    </row>
    <row r="421" spans="1:40" ht="15" customHeight="1">
      <c r="A421" s="312"/>
      <c r="B421" s="312"/>
      <c r="C421" s="312"/>
      <c r="D421" s="312"/>
      <c r="E421" s="241"/>
      <c r="F421" s="242"/>
      <c r="G421" s="242"/>
      <c r="H421" s="242"/>
      <c r="I421" s="242"/>
      <c r="J421" s="242"/>
      <c r="K421" s="312"/>
      <c r="L421" s="312"/>
      <c r="M421" s="312"/>
      <c r="N421" s="312"/>
      <c r="O421" s="312"/>
      <c r="P421" s="312"/>
      <c r="Q421" s="312"/>
      <c r="R421" s="312"/>
      <c r="S421" s="312"/>
      <c r="T421" s="312"/>
      <c r="U421" s="312"/>
      <c r="V421" s="312"/>
      <c r="W421" s="312"/>
      <c r="X421" s="312"/>
      <c r="Y421" s="312"/>
      <c r="Z421" s="312"/>
      <c r="AA421" s="312"/>
      <c r="AB421" s="312"/>
      <c r="AC421" s="312"/>
      <c r="AD421" s="312"/>
      <c r="AE421" s="312"/>
      <c r="AF421" s="312"/>
      <c r="AG421" s="312"/>
      <c r="AH421" s="354"/>
      <c r="AI421" s="354"/>
      <c r="AJ421" s="354"/>
      <c r="AK421" s="354"/>
      <c r="AL421" s="354"/>
      <c r="AM421" s="354"/>
      <c r="AN421" s="354"/>
    </row>
    <row r="422" spans="1:40" ht="15" customHeight="1">
      <c r="A422" s="312"/>
      <c r="B422" s="312"/>
      <c r="C422" s="312"/>
      <c r="D422" s="312"/>
      <c r="E422" s="241"/>
      <c r="F422" s="242"/>
      <c r="G422" s="242"/>
      <c r="H422" s="242"/>
      <c r="I422" s="242"/>
      <c r="J422" s="242"/>
      <c r="K422" s="312"/>
      <c r="L422" s="312"/>
      <c r="M422" s="312"/>
      <c r="N422" s="312"/>
      <c r="O422" s="312"/>
      <c r="P422" s="312"/>
      <c r="Q422" s="312"/>
      <c r="R422" s="312"/>
      <c r="S422" s="312"/>
      <c r="T422" s="312"/>
      <c r="U422" s="312"/>
      <c r="V422" s="312"/>
      <c r="W422" s="312"/>
      <c r="X422" s="312"/>
      <c r="Y422" s="312"/>
      <c r="Z422" s="312"/>
      <c r="AA422" s="312"/>
      <c r="AB422" s="312"/>
      <c r="AC422" s="312"/>
      <c r="AD422" s="312"/>
      <c r="AE422" s="312"/>
      <c r="AF422" s="312"/>
      <c r="AG422" s="312"/>
      <c r="AH422" s="354"/>
      <c r="AI422" s="354"/>
      <c r="AJ422" s="354"/>
      <c r="AK422" s="354"/>
      <c r="AL422" s="354"/>
      <c r="AM422" s="354"/>
      <c r="AN422" s="354"/>
    </row>
    <row r="423" spans="1:40" ht="15" customHeight="1">
      <c r="A423" s="312"/>
      <c r="B423" s="312"/>
      <c r="C423" s="312"/>
      <c r="D423" s="312"/>
      <c r="E423" s="241"/>
      <c r="F423" s="242"/>
      <c r="G423" s="242"/>
      <c r="H423" s="242"/>
      <c r="I423" s="242"/>
      <c r="J423" s="242"/>
      <c r="K423" s="312"/>
      <c r="L423" s="312"/>
      <c r="M423" s="312"/>
      <c r="N423" s="312"/>
      <c r="O423" s="312"/>
      <c r="P423" s="312"/>
      <c r="Q423" s="312"/>
      <c r="R423" s="312"/>
      <c r="S423" s="312"/>
      <c r="T423" s="312"/>
      <c r="U423" s="312"/>
      <c r="V423" s="312"/>
      <c r="W423" s="312"/>
      <c r="X423" s="312"/>
      <c r="Y423" s="312"/>
      <c r="Z423" s="312"/>
      <c r="AA423" s="312"/>
      <c r="AB423" s="312"/>
      <c r="AC423" s="312"/>
      <c r="AD423" s="312"/>
      <c r="AE423" s="312"/>
      <c r="AF423" s="312"/>
      <c r="AG423" s="312"/>
      <c r="AH423" s="354"/>
      <c r="AI423" s="354"/>
      <c r="AJ423" s="354"/>
      <c r="AK423" s="354"/>
      <c r="AL423" s="354"/>
      <c r="AM423" s="354"/>
      <c r="AN423" s="354"/>
    </row>
    <row r="424" spans="1:40" ht="15" customHeight="1">
      <c r="A424" s="312"/>
      <c r="B424" s="312"/>
      <c r="C424" s="312"/>
      <c r="D424" s="312"/>
      <c r="E424" s="241"/>
      <c r="F424" s="242"/>
      <c r="G424" s="242"/>
      <c r="H424" s="242"/>
      <c r="I424" s="242"/>
      <c r="J424" s="242"/>
      <c r="K424" s="312"/>
      <c r="L424" s="312"/>
      <c r="M424" s="312"/>
      <c r="N424" s="312"/>
      <c r="O424" s="312"/>
      <c r="P424" s="312"/>
      <c r="Q424" s="312"/>
      <c r="R424" s="312"/>
      <c r="S424" s="312"/>
      <c r="T424" s="312"/>
      <c r="U424" s="312"/>
      <c r="V424" s="312"/>
      <c r="W424" s="312"/>
      <c r="X424" s="312"/>
      <c r="Y424" s="312"/>
      <c r="Z424" s="312"/>
      <c r="AA424" s="312"/>
      <c r="AB424" s="312"/>
      <c r="AC424" s="312"/>
      <c r="AD424" s="312"/>
      <c r="AE424" s="312"/>
      <c r="AF424" s="312"/>
      <c r="AG424" s="312"/>
      <c r="AH424" s="354"/>
      <c r="AI424" s="354"/>
      <c r="AJ424" s="354"/>
      <c r="AK424" s="354"/>
      <c r="AL424" s="354"/>
      <c r="AM424" s="354"/>
      <c r="AN424" s="354"/>
    </row>
    <row r="425" spans="1:40" ht="15" customHeight="1">
      <c r="A425" s="312"/>
      <c r="B425" s="312"/>
      <c r="C425" s="312"/>
      <c r="D425" s="312"/>
      <c r="E425" s="241"/>
      <c r="F425" s="242"/>
      <c r="G425" s="242"/>
      <c r="H425" s="242"/>
      <c r="I425" s="242"/>
      <c r="J425" s="242"/>
      <c r="K425" s="312"/>
      <c r="L425" s="312"/>
      <c r="M425" s="312"/>
      <c r="N425" s="312"/>
      <c r="O425" s="312"/>
      <c r="P425" s="312"/>
      <c r="Q425" s="312"/>
      <c r="R425" s="312"/>
      <c r="S425" s="312"/>
      <c r="T425" s="312"/>
      <c r="U425" s="312"/>
      <c r="V425" s="312"/>
      <c r="W425" s="312"/>
      <c r="X425" s="312"/>
      <c r="Y425" s="312"/>
      <c r="Z425" s="312"/>
      <c r="AA425" s="312"/>
      <c r="AB425" s="312"/>
      <c r="AC425" s="312"/>
      <c r="AD425" s="312"/>
      <c r="AE425" s="312"/>
      <c r="AF425" s="312"/>
      <c r="AG425" s="312"/>
      <c r="AH425" s="354"/>
      <c r="AI425" s="354"/>
      <c r="AJ425" s="354"/>
      <c r="AK425" s="354"/>
      <c r="AL425" s="354"/>
      <c r="AM425" s="354"/>
      <c r="AN425" s="354"/>
    </row>
    <row r="426" spans="1:40" ht="15" customHeight="1">
      <c r="A426" s="312"/>
      <c r="B426" s="312"/>
      <c r="C426" s="312"/>
      <c r="D426" s="312"/>
      <c r="E426" s="241"/>
      <c r="F426" s="242"/>
      <c r="G426" s="242"/>
      <c r="H426" s="242"/>
      <c r="I426" s="242"/>
      <c r="J426" s="242"/>
      <c r="K426" s="312"/>
      <c r="L426" s="312"/>
      <c r="M426" s="312"/>
      <c r="N426" s="312"/>
      <c r="O426" s="312"/>
      <c r="P426" s="312"/>
      <c r="Q426" s="312"/>
      <c r="R426" s="312"/>
      <c r="S426" s="312"/>
      <c r="T426" s="312"/>
      <c r="U426" s="312"/>
      <c r="V426" s="312"/>
      <c r="W426" s="312"/>
      <c r="X426" s="312"/>
      <c r="Y426" s="312"/>
      <c r="Z426" s="312"/>
      <c r="AA426" s="312"/>
      <c r="AB426" s="312"/>
      <c r="AC426" s="312"/>
      <c r="AD426" s="312"/>
      <c r="AE426" s="312"/>
      <c r="AF426" s="312"/>
      <c r="AG426" s="312"/>
      <c r="AH426" s="354"/>
      <c r="AI426" s="354"/>
      <c r="AJ426" s="354"/>
      <c r="AK426" s="354"/>
      <c r="AL426" s="354"/>
      <c r="AM426" s="354"/>
      <c r="AN426" s="354"/>
    </row>
    <row r="427" spans="1:40" ht="15" customHeight="1">
      <c r="A427" s="312"/>
      <c r="B427" s="312"/>
      <c r="C427" s="312"/>
      <c r="D427" s="312"/>
      <c r="E427" s="241"/>
      <c r="F427" s="242"/>
      <c r="G427" s="242"/>
      <c r="H427" s="242"/>
      <c r="I427" s="242"/>
      <c r="J427" s="242"/>
      <c r="K427" s="312"/>
      <c r="L427" s="312"/>
      <c r="M427" s="312"/>
      <c r="N427" s="312"/>
      <c r="O427" s="312"/>
      <c r="P427" s="312"/>
      <c r="Q427" s="312"/>
      <c r="R427" s="312"/>
      <c r="S427" s="312"/>
      <c r="T427" s="312"/>
      <c r="U427" s="312"/>
      <c r="V427" s="312"/>
      <c r="W427" s="312"/>
      <c r="X427" s="312"/>
      <c r="Y427" s="312"/>
      <c r="Z427" s="312"/>
      <c r="AA427" s="312"/>
      <c r="AB427" s="312"/>
      <c r="AC427" s="312"/>
      <c r="AD427" s="312"/>
      <c r="AE427" s="312"/>
      <c r="AF427" s="312"/>
      <c r="AG427" s="312"/>
      <c r="AH427" s="354"/>
      <c r="AI427" s="354"/>
      <c r="AJ427" s="354"/>
      <c r="AK427" s="354"/>
      <c r="AL427" s="354"/>
      <c r="AM427" s="354"/>
      <c r="AN427" s="354"/>
    </row>
    <row r="428" spans="1:40" ht="15" customHeight="1">
      <c r="A428" s="312"/>
      <c r="B428" s="312"/>
      <c r="C428" s="312"/>
      <c r="D428" s="312"/>
      <c r="E428" s="241"/>
      <c r="F428" s="242"/>
      <c r="G428" s="242"/>
      <c r="H428" s="242"/>
      <c r="I428" s="242"/>
      <c r="J428" s="242"/>
      <c r="K428" s="312"/>
      <c r="L428" s="312"/>
      <c r="M428" s="312"/>
      <c r="N428" s="312"/>
      <c r="O428" s="312"/>
      <c r="P428" s="312"/>
      <c r="Q428" s="312"/>
      <c r="R428" s="312"/>
      <c r="S428" s="312"/>
      <c r="T428" s="312"/>
      <c r="U428" s="312"/>
      <c r="V428" s="312"/>
      <c r="W428" s="312"/>
      <c r="X428" s="312"/>
      <c r="Y428" s="312"/>
      <c r="Z428" s="312"/>
      <c r="AA428" s="312"/>
      <c r="AB428" s="312"/>
      <c r="AC428" s="312"/>
      <c r="AD428" s="312"/>
      <c r="AE428" s="312"/>
      <c r="AF428" s="312"/>
      <c r="AG428" s="312"/>
      <c r="AH428" s="354"/>
      <c r="AI428" s="354"/>
      <c r="AJ428" s="354"/>
      <c r="AK428" s="354"/>
      <c r="AL428" s="354"/>
      <c r="AM428" s="354"/>
      <c r="AN428" s="354"/>
    </row>
    <row r="429" spans="1:40" ht="15" customHeight="1">
      <c r="A429" s="312"/>
      <c r="B429" s="312"/>
      <c r="C429" s="312"/>
      <c r="D429" s="312"/>
      <c r="E429" s="241"/>
      <c r="F429" s="242"/>
      <c r="G429" s="242"/>
      <c r="H429" s="242"/>
      <c r="I429" s="242"/>
      <c r="J429" s="242"/>
      <c r="K429" s="312"/>
      <c r="L429" s="312"/>
      <c r="M429" s="312"/>
      <c r="N429" s="312"/>
      <c r="O429" s="312"/>
      <c r="P429" s="312"/>
      <c r="Q429" s="312"/>
      <c r="R429" s="312"/>
      <c r="S429" s="312"/>
      <c r="T429" s="312"/>
      <c r="U429" s="312"/>
      <c r="V429" s="312"/>
      <c r="W429" s="312"/>
      <c r="X429" s="312"/>
      <c r="Y429" s="312"/>
      <c r="Z429" s="312"/>
      <c r="AA429" s="312"/>
      <c r="AB429" s="312"/>
      <c r="AC429" s="312"/>
      <c r="AD429" s="312"/>
      <c r="AE429" s="312"/>
      <c r="AF429" s="312"/>
      <c r="AG429" s="312"/>
      <c r="AH429" s="354"/>
      <c r="AI429" s="354"/>
      <c r="AJ429" s="354"/>
      <c r="AK429" s="354"/>
      <c r="AL429" s="354"/>
      <c r="AM429" s="354"/>
      <c r="AN429" s="354"/>
    </row>
    <row r="430" spans="1:40" ht="15" customHeight="1">
      <c r="A430" s="312"/>
      <c r="B430" s="312"/>
      <c r="C430" s="312"/>
      <c r="D430" s="312"/>
      <c r="E430" s="241"/>
      <c r="F430" s="242"/>
      <c r="G430" s="242"/>
      <c r="H430" s="242"/>
      <c r="I430" s="242"/>
      <c r="J430" s="242"/>
      <c r="K430" s="312"/>
      <c r="L430" s="312"/>
      <c r="M430" s="312"/>
      <c r="N430" s="312"/>
      <c r="O430" s="312"/>
      <c r="P430" s="312"/>
      <c r="Q430" s="312"/>
      <c r="R430" s="312"/>
      <c r="S430" s="312"/>
      <c r="T430" s="312"/>
      <c r="U430" s="312"/>
      <c r="V430" s="312"/>
      <c r="W430" s="312"/>
      <c r="X430" s="312"/>
      <c r="Y430" s="312"/>
      <c r="Z430" s="312"/>
      <c r="AA430" s="312"/>
      <c r="AB430" s="312"/>
      <c r="AC430" s="312"/>
      <c r="AD430" s="312"/>
      <c r="AE430" s="312"/>
      <c r="AF430" s="312"/>
      <c r="AG430" s="312"/>
      <c r="AH430" s="354"/>
      <c r="AI430" s="354"/>
      <c r="AJ430" s="354"/>
      <c r="AK430" s="354"/>
      <c r="AL430" s="354"/>
      <c r="AM430" s="354"/>
      <c r="AN430" s="354"/>
    </row>
    <row r="431" spans="1:40" ht="15" customHeight="1">
      <c r="A431" s="312"/>
      <c r="B431" s="312"/>
      <c r="C431" s="312"/>
      <c r="D431" s="312"/>
      <c r="E431" s="241"/>
      <c r="F431" s="242"/>
      <c r="G431" s="242"/>
      <c r="H431" s="242"/>
      <c r="I431" s="242"/>
      <c r="J431" s="242"/>
      <c r="K431" s="312"/>
      <c r="L431" s="312"/>
      <c r="M431" s="312"/>
      <c r="N431" s="312"/>
      <c r="O431" s="312"/>
      <c r="P431" s="312"/>
      <c r="Q431" s="312"/>
      <c r="R431" s="312"/>
      <c r="S431" s="312"/>
      <c r="T431" s="312"/>
      <c r="U431" s="312"/>
      <c r="V431" s="312"/>
      <c r="W431" s="312"/>
      <c r="X431" s="312"/>
      <c r="Y431" s="312"/>
      <c r="Z431" s="312"/>
      <c r="AA431" s="312"/>
      <c r="AB431" s="312"/>
      <c r="AC431" s="312"/>
      <c r="AD431" s="312"/>
      <c r="AE431" s="312"/>
      <c r="AF431" s="312"/>
      <c r="AG431" s="312"/>
      <c r="AH431" s="354"/>
      <c r="AI431" s="354"/>
      <c r="AJ431" s="354"/>
      <c r="AK431" s="354"/>
      <c r="AL431" s="354"/>
      <c r="AM431" s="354"/>
      <c r="AN431" s="354"/>
    </row>
    <row r="432" spans="1:40" ht="15" customHeight="1">
      <c r="A432" s="312"/>
      <c r="B432" s="312"/>
      <c r="C432" s="312"/>
      <c r="D432" s="312"/>
      <c r="E432" s="241"/>
      <c r="F432" s="242"/>
      <c r="G432" s="242"/>
      <c r="H432" s="242"/>
      <c r="I432" s="242"/>
      <c r="J432" s="242"/>
      <c r="K432" s="312"/>
      <c r="L432" s="312"/>
      <c r="M432" s="312"/>
      <c r="N432" s="312"/>
      <c r="O432" s="312"/>
      <c r="P432" s="312"/>
      <c r="Q432" s="312"/>
      <c r="R432" s="312"/>
      <c r="S432" s="312"/>
      <c r="T432" s="312"/>
      <c r="U432" s="312"/>
      <c r="V432" s="312"/>
      <c r="W432" s="312"/>
      <c r="X432" s="312"/>
      <c r="Y432" s="312"/>
      <c r="Z432" s="312"/>
      <c r="AA432" s="312"/>
      <c r="AB432" s="312"/>
      <c r="AC432" s="312"/>
      <c r="AD432" s="312"/>
      <c r="AE432" s="312"/>
      <c r="AF432" s="312"/>
      <c r="AG432" s="312"/>
      <c r="AH432" s="354"/>
      <c r="AI432" s="354"/>
      <c r="AJ432" s="354"/>
      <c r="AK432" s="354"/>
      <c r="AL432" s="354"/>
      <c r="AM432" s="354"/>
      <c r="AN432" s="354"/>
    </row>
    <row r="433" spans="1:40" ht="15" customHeight="1">
      <c r="A433" s="312"/>
      <c r="B433" s="312"/>
      <c r="C433" s="312"/>
      <c r="D433" s="312"/>
      <c r="E433" s="241"/>
      <c r="F433" s="242"/>
      <c r="G433" s="242"/>
      <c r="H433" s="242"/>
      <c r="I433" s="242"/>
      <c r="J433" s="242"/>
      <c r="K433" s="312"/>
      <c r="L433" s="312"/>
      <c r="M433" s="312"/>
      <c r="N433" s="312"/>
      <c r="O433" s="312"/>
      <c r="P433" s="312"/>
      <c r="Q433" s="312"/>
      <c r="R433" s="312"/>
      <c r="S433" s="312"/>
      <c r="T433" s="312"/>
      <c r="U433" s="312"/>
      <c r="V433" s="312"/>
      <c r="W433" s="312"/>
      <c r="X433" s="312"/>
      <c r="Y433" s="312"/>
      <c r="Z433" s="312"/>
      <c r="AA433" s="312"/>
      <c r="AB433" s="312"/>
      <c r="AC433" s="312"/>
      <c r="AD433" s="312"/>
      <c r="AE433" s="312"/>
      <c r="AF433" s="312"/>
      <c r="AG433" s="312"/>
      <c r="AH433" s="354"/>
      <c r="AI433" s="354"/>
      <c r="AJ433" s="354"/>
      <c r="AK433" s="354"/>
      <c r="AL433" s="354"/>
      <c r="AM433" s="354"/>
      <c r="AN433" s="354"/>
    </row>
    <row r="434" spans="1:40" ht="15" customHeight="1">
      <c r="A434" s="312"/>
      <c r="B434" s="312"/>
      <c r="C434" s="312"/>
      <c r="D434" s="312"/>
      <c r="E434" s="241"/>
      <c r="F434" s="242"/>
      <c r="G434" s="242"/>
      <c r="H434" s="242"/>
      <c r="I434" s="242"/>
      <c r="J434" s="242"/>
      <c r="K434" s="312"/>
      <c r="L434" s="312"/>
      <c r="M434" s="312"/>
      <c r="N434" s="312"/>
      <c r="O434" s="312"/>
      <c r="P434" s="312"/>
      <c r="Q434" s="312"/>
      <c r="R434" s="312"/>
      <c r="S434" s="312"/>
      <c r="T434" s="312"/>
      <c r="U434" s="312"/>
      <c r="V434" s="312"/>
      <c r="W434" s="312"/>
      <c r="X434" s="312"/>
      <c r="Y434" s="312"/>
      <c r="Z434" s="312"/>
      <c r="AA434" s="312"/>
      <c r="AB434" s="312"/>
      <c r="AC434" s="312"/>
      <c r="AD434" s="312"/>
      <c r="AE434" s="312"/>
      <c r="AF434" s="312"/>
      <c r="AG434" s="312"/>
      <c r="AH434" s="354"/>
      <c r="AI434" s="354"/>
      <c r="AJ434" s="354"/>
      <c r="AK434" s="354"/>
      <c r="AL434" s="354"/>
      <c r="AM434" s="354"/>
      <c r="AN434" s="354"/>
    </row>
    <row r="435" spans="1:40" ht="15" customHeight="1">
      <c r="A435" s="312"/>
      <c r="B435" s="312"/>
      <c r="C435" s="312"/>
      <c r="D435" s="312"/>
      <c r="E435" s="241"/>
      <c r="F435" s="242"/>
      <c r="G435" s="242"/>
      <c r="H435" s="242"/>
      <c r="I435" s="242"/>
      <c r="J435" s="242"/>
      <c r="K435" s="312"/>
      <c r="L435" s="312"/>
      <c r="M435" s="312"/>
      <c r="N435" s="312"/>
      <c r="O435" s="312"/>
      <c r="P435" s="312"/>
      <c r="Q435" s="312"/>
      <c r="R435" s="312"/>
      <c r="S435" s="312"/>
      <c r="T435" s="312"/>
      <c r="U435" s="312"/>
      <c r="V435" s="312"/>
      <c r="W435" s="312"/>
      <c r="X435" s="312"/>
      <c r="Y435" s="312"/>
      <c r="Z435" s="312"/>
      <c r="AA435" s="312"/>
      <c r="AB435" s="312"/>
      <c r="AC435" s="312"/>
      <c r="AD435" s="312"/>
      <c r="AE435" s="312"/>
      <c r="AF435" s="312"/>
      <c r="AG435" s="312"/>
      <c r="AH435" s="354"/>
      <c r="AI435" s="354"/>
      <c r="AJ435" s="354"/>
      <c r="AK435" s="354"/>
      <c r="AL435" s="354"/>
      <c r="AM435" s="354"/>
      <c r="AN435" s="354"/>
    </row>
    <row r="436" spans="1:40" ht="15" customHeight="1">
      <c r="A436" s="312"/>
      <c r="B436" s="312"/>
      <c r="C436" s="312"/>
      <c r="D436" s="312"/>
      <c r="E436" s="241"/>
      <c r="F436" s="242"/>
      <c r="G436" s="242"/>
      <c r="H436" s="242"/>
      <c r="I436" s="242"/>
      <c r="J436" s="242"/>
      <c r="K436" s="312"/>
      <c r="L436" s="312"/>
      <c r="M436" s="312"/>
      <c r="N436" s="312"/>
      <c r="O436" s="312"/>
      <c r="P436" s="312"/>
      <c r="Q436" s="312"/>
      <c r="R436" s="312"/>
      <c r="S436" s="312"/>
      <c r="T436" s="312"/>
      <c r="U436" s="312"/>
      <c r="V436" s="312"/>
      <c r="W436" s="312"/>
      <c r="X436" s="312"/>
      <c r="Y436" s="312"/>
      <c r="Z436" s="312"/>
      <c r="AA436" s="312"/>
      <c r="AB436" s="312"/>
      <c r="AC436" s="312"/>
      <c r="AD436" s="312"/>
      <c r="AE436" s="312"/>
      <c r="AF436" s="312"/>
      <c r="AG436" s="312"/>
      <c r="AH436" s="354"/>
      <c r="AI436" s="354"/>
      <c r="AJ436" s="354"/>
      <c r="AK436" s="354"/>
      <c r="AL436" s="354"/>
      <c r="AM436" s="354"/>
      <c r="AN436" s="354"/>
    </row>
    <row r="437" spans="1:40" ht="15" customHeight="1">
      <c r="A437" s="312"/>
      <c r="B437" s="312"/>
      <c r="C437" s="312"/>
      <c r="D437" s="312"/>
      <c r="E437" s="241"/>
      <c r="F437" s="242"/>
      <c r="G437" s="242"/>
      <c r="H437" s="242"/>
      <c r="I437" s="242"/>
      <c r="J437" s="242"/>
      <c r="K437" s="312"/>
      <c r="L437" s="312"/>
      <c r="M437" s="312"/>
      <c r="N437" s="312"/>
      <c r="O437" s="312"/>
      <c r="P437" s="312"/>
      <c r="Q437" s="312"/>
      <c r="R437" s="312"/>
      <c r="S437" s="312"/>
      <c r="T437" s="312"/>
      <c r="U437" s="312"/>
      <c r="V437" s="312"/>
      <c r="W437" s="312"/>
      <c r="X437" s="312"/>
      <c r="Y437" s="312"/>
      <c r="Z437" s="312"/>
      <c r="AA437" s="312"/>
      <c r="AB437" s="312"/>
      <c r="AC437" s="312"/>
      <c r="AD437" s="312"/>
      <c r="AE437" s="312"/>
      <c r="AF437" s="312"/>
      <c r="AG437" s="312"/>
      <c r="AH437" s="354"/>
      <c r="AI437" s="354"/>
      <c r="AJ437" s="354"/>
      <c r="AK437" s="354"/>
      <c r="AL437" s="354"/>
      <c r="AM437" s="354"/>
      <c r="AN437" s="354"/>
    </row>
    <row r="438" spans="1:40" ht="15" customHeight="1">
      <c r="A438" s="312"/>
      <c r="B438" s="312"/>
      <c r="C438" s="312"/>
      <c r="D438" s="312"/>
      <c r="E438" s="241"/>
      <c r="F438" s="242"/>
      <c r="G438" s="242"/>
      <c r="H438" s="242"/>
      <c r="I438" s="242"/>
      <c r="J438" s="242"/>
      <c r="K438" s="312"/>
      <c r="L438" s="312"/>
      <c r="M438" s="312"/>
      <c r="N438" s="312"/>
      <c r="O438" s="312"/>
      <c r="P438" s="312"/>
      <c r="Q438" s="312"/>
      <c r="R438" s="312"/>
      <c r="S438" s="312"/>
      <c r="T438" s="312"/>
      <c r="U438" s="312"/>
      <c r="V438" s="312"/>
      <c r="W438" s="312"/>
      <c r="X438" s="312"/>
      <c r="Y438" s="312"/>
      <c r="Z438" s="312"/>
      <c r="AA438" s="312"/>
      <c r="AB438" s="312"/>
      <c r="AC438" s="312"/>
      <c r="AD438" s="312"/>
      <c r="AE438" s="312"/>
      <c r="AF438" s="312"/>
      <c r="AG438" s="312"/>
      <c r="AH438" s="354"/>
      <c r="AI438" s="354"/>
      <c r="AJ438" s="354"/>
      <c r="AK438" s="354"/>
      <c r="AL438" s="354"/>
      <c r="AM438" s="354"/>
      <c r="AN438" s="354"/>
    </row>
    <row r="439" spans="1:40" ht="15" customHeight="1">
      <c r="A439" s="312"/>
      <c r="B439" s="312"/>
      <c r="C439" s="312"/>
      <c r="D439" s="312"/>
      <c r="E439" s="241"/>
      <c r="F439" s="242"/>
      <c r="G439" s="242"/>
      <c r="H439" s="242"/>
      <c r="I439" s="242"/>
      <c r="J439" s="242"/>
      <c r="K439" s="312"/>
      <c r="L439" s="312"/>
      <c r="M439" s="312"/>
      <c r="N439" s="312"/>
      <c r="O439" s="312"/>
      <c r="P439" s="312"/>
      <c r="Q439" s="312"/>
      <c r="R439" s="312"/>
      <c r="S439" s="312"/>
      <c r="T439" s="312"/>
      <c r="U439" s="312"/>
      <c r="V439" s="312"/>
      <c r="W439" s="312"/>
      <c r="X439" s="312"/>
      <c r="Y439" s="312"/>
      <c r="Z439" s="312"/>
      <c r="AA439" s="312"/>
      <c r="AB439" s="312"/>
      <c r="AC439" s="312"/>
      <c r="AD439" s="312"/>
      <c r="AE439" s="312"/>
      <c r="AF439" s="312"/>
      <c r="AG439" s="312"/>
      <c r="AH439" s="354"/>
      <c r="AI439" s="354"/>
      <c r="AJ439" s="354"/>
      <c r="AK439" s="354"/>
      <c r="AL439" s="354"/>
      <c r="AM439" s="354"/>
      <c r="AN439" s="354"/>
    </row>
    <row r="440" spans="1:40" ht="15" customHeight="1">
      <c r="A440" s="312"/>
      <c r="B440" s="312"/>
      <c r="C440" s="312"/>
      <c r="D440" s="312"/>
      <c r="E440" s="241"/>
      <c r="F440" s="242"/>
      <c r="G440" s="242"/>
      <c r="H440" s="242"/>
      <c r="I440" s="242"/>
      <c r="J440" s="242"/>
      <c r="K440" s="312"/>
      <c r="L440" s="312"/>
      <c r="M440" s="312"/>
      <c r="N440" s="312"/>
      <c r="O440" s="312"/>
      <c r="P440" s="312"/>
      <c r="Q440" s="312"/>
      <c r="R440" s="312"/>
      <c r="S440" s="312"/>
      <c r="T440" s="312"/>
      <c r="U440" s="312"/>
      <c r="V440" s="312"/>
      <c r="W440" s="312"/>
      <c r="X440" s="312"/>
      <c r="Y440" s="312"/>
      <c r="Z440" s="312"/>
      <c r="AA440" s="312"/>
      <c r="AB440" s="312"/>
      <c r="AC440" s="312"/>
      <c r="AD440" s="312"/>
      <c r="AE440" s="312"/>
      <c r="AF440" s="312"/>
      <c r="AG440" s="312"/>
      <c r="AH440" s="354"/>
      <c r="AI440" s="354"/>
      <c r="AJ440" s="354"/>
      <c r="AK440" s="354"/>
      <c r="AL440" s="354"/>
      <c r="AM440" s="354"/>
      <c r="AN440" s="354"/>
    </row>
    <row r="441" spans="1:40" ht="15" customHeight="1">
      <c r="A441" s="312"/>
      <c r="B441" s="312"/>
      <c r="C441" s="312"/>
      <c r="D441" s="312"/>
      <c r="E441" s="241"/>
      <c r="F441" s="242"/>
      <c r="G441" s="242"/>
      <c r="H441" s="242"/>
      <c r="I441" s="242"/>
      <c r="J441" s="242"/>
      <c r="K441" s="312"/>
      <c r="L441" s="312"/>
      <c r="M441" s="312"/>
      <c r="N441" s="312"/>
      <c r="O441" s="312"/>
      <c r="P441" s="312"/>
      <c r="Q441" s="312"/>
      <c r="R441" s="312"/>
      <c r="S441" s="312"/>
      <c r="T441" s="312"/>
      <c r="U441" s="312"/>
      <c r="V441" s="312"/>
      <c r="W441" s="312"/>
      <c r="X441" s="312"/>
      <c r="Y441" s="312"/>
      <c r="Z441" s="312"/>
      <c r="AA441" s="312"/>
      <c r="AB441" s="312"/>
      <c r="AC441" s="312"/>
      <c r="AD441" s="312"/>
      <c r="AE441" s="312"/>
      <c r="AF441" s="312"/>
      <c r="AG441" s="312"/>
      <c r="AH441" s="354"/>
      <c r="AI441" s="354"/>
      <c r="AJ441" s="354"/>
      <c r="AK441" s="354"/>
      <c r="AL441" s="354"/>
      <c r="AM441" s="354"/>
      <c r="AN441" s="354"/>
    </row>
    <row r="442" spans="1:40" ht="15" customHeight="1">
      <c r="A442" s="312"/>
      <c r="B442" s="312"/>
      <c r="C442" s="312"/>
      <c r="D442" s="312"/>
      <c r="E442" s="241"/>
      <c r="F442" s="242"/>
      <c r="G442" s="242"/>
      <c r="H442" s="242"/>
      <c r="I442" s="242"/>
      <c r="J442" s="242"/>
      <c r="K442" s="312"/>
      <c r="L442" s="312"/>
      <c r="M442" s="312"/>
      <c r="N442" s="312"/>
      <c r="O442" s="312"/>
      <c r="P442" s="312"/>
      <c r="Q442" s="312"/>
      <c r="R442" s="312"/>
      <c r="S442" s="312"/>
      <c r="T442" s="312"/>
      <c r="U442" s="312"/>
      <c r="V442" s="312"/>
      <c r="W442" s="312"/>
      <c r="X442" s="312"/>
      <c r="Y442" s="312"/>
      <c r="Z442" s="312"/>
      <c r="AA442" s="312"/>
      <c r="AB442" s="312"/>
      <c r="AC442" s="312"/>
      <c r="AD442" s="312"/>
      <c r="AE442" s="312"/>
      <c r="AF442" s="312"/>
      <c r="AG442" s="312"/>
      <c r="AH442" s="354"/>
      <c r="AI442" s="354"/>
      <c r="AJ442" s="354"/>
      <c r="AK442" s="354"/>
      <c r="AL442" s="354"/>
      <c r="AM442" s="354"/>
      <c r="AN442" s="354"/>
    </row>
    <row r="443" spans="1:40" ht="15" customHeight="1">
      <c r="A443" s="312"/>
      <c r="B443" s="312"/>
      <c r="C443" s="312"/>
      <c r="D443" s="312"/>
      <c r="E443" s="241"/>
      <c r="F443" s="242"/>
      <c r="G443" s="242"/>
      <c r="H443" s="242"/>
      <c r="I443" s="242"/>
      <c r="J443" s="242"/>
      <c r="K443" s="312"/>
      <c r="L443" s="312"/>
      <c r="M443" s="312"/>
      <c r="N443" s="312"/>
      <c r="O443" s="312"/>
      <c r="P443" s="312"/>
      <c r="Q443" s="312"/>
      <c r="R443" s="312"/>
      <c r="S443" s="312"/>
      <c r="T443" s="312"/>
      <c r="U443" s="312"/>
      <c r="V443" s="312"/>
      <c r="W443" s="312"/>
      <c r="X443" s="312"/>
      <c r="Y443" s="312"/>
      <c r="Z443" s="312"/>
      <c r="AA443" s="312"/>
      <c r="AB443" s="312"/>
      <c r="AC443" s="312"/>
      <c r="AD443" s="312"/>
      <c r="AE443" s="312"/>
      <c r="AF443" s="312"/>
      <c r="AG443" s="312"/>
      <c r="AH443" s="354"/>
      <c r="AI443" s="354"/>
      <c r="AJ443" s="354"/>
      <c r="AK443" s="354"/>
      <c r="AL443" s="354"/>
      <c r="AM443" s="354"/>
      <c r="AN443" s="354"/>
    </row>
    <row r="444" spans="1:40" ht="15" customHeight="1">
      <c r="A444" s="312"/>
      <c r="B444" s="312"/>
      <c r="C444" s="312"/>
      <c r="D444" s="312"/>
      <c r="E444" s="241"/>
      <c r="F444" s="242"/>
      <c r="G444" s="242"/>
      <c r="H444" s="242"/>
      <c r="I444" s="242"/>
      <c r="J444" s="242"/>
      <c r="K444" s="312"/>
      <c r="L444" s="312"/>
      <c r="M444" s="312"/>
      <c r="N444" s="312"/>
      <c r="O444" s="312"/>
      <c r="P444" s="312"/>
      <c r="Q444" s="312"/>
      <c r="R444" s="312"/>
      <c r="S444" s="312"/>
      <c r="T444" s="312"/>
      <c r="U444" s="312"/>
      <c r="V444" s="312"/>
      <c r="W444" s="312"/>
      <c r="X444" s="312"/>
      <c r="Y444" s="312"/>
      <c r="Z444" s="312"/>
      <c r="AA444" s="312"/>
      <c r="AB444" s="312"/>
      <c r="AC444" s="312"/>
      <c r="AD444" s="312"/>
      <c r="AE444" s="312"/>
      <c r="AF444" s="312"/>
      <c r="AG444" s="312"/>
      <c r="AH444" s="354"/>
      <c r="AI444" s="354"/>
      <c r="AJ444" s="354"/>
      <c r="AK444" s="354"/>
      <c r="AL444" s="354"/>
      <c r="AM444" s="354"/>
      <c r="AN444" s="354"/>
    </row>
    <row r="445" spans="1:40" ht="15" customHeight="1">
      <c r="A445" s="312"/>
      <c r="B445" s="312"/>
      <c r="C445" s="312"/>
      <c r="D445" s="312"/>
      <c r="E445" s="241"/>
      <c r="F445" s="242"/>
      <c r="G445" s="242"/>
      <c r="H445" s="242"/>
      <c r="I445" s="242"/>
      <c r="J445" s="242"/>
      <c r="K445" s="312"/>
      <c r="L445" s="312"/>
      <c r="M445" s="312"/>
      <c r="N445" s="312"/>
      <c r="O445" s="312"/>
      <c r="P445" s="312"/>
      <c r="Q445" s="312"/>
      <c r="R445" s="312"/>
      <c r="S445" s="312"/>
      <c r="T445" s="312"/>
      <c r="U445" s="312"/>
      <c r="V445" s="312"/>
      <c r="W445" s="312"/>
      <c r="X445" s="312"/>
      <c r="Y445" s="312"/>
      <c r="Z445" s="312"/>
      <c r="AA445" s="312"/>
      <c r="AB445" s="312"/>
      <c r="AC445" s="312"/>
      <c r="AD445" s="312"/>
      <c r="AE445" s="312"/>
      <c r="AF445" s="312"/>
      <c r="AG445" s="312"/>
      <c r="AH445" s="354"/>
      <c r="AI445" s="354"/>
      <c r="AJ445" s="354"/>
      <c r="AK445" s="354"/>
      <c r="AL445" s="354"/>
      <c r="AM445" s="354"/>
      <c r="AN445" s="354"/>
    </row>
    <row r="446" spans="1:40" ht="15" customHeight="1">
      <c r="A446" s="312"/>
      <c r="B446" s="312"/>
      <c r="C446" s="312"/>
      <c r="D446" s="312"/>
      <c r="E446" s="241"/>
      <c r="F446" s="242"/>
      <c r="G446" s="242"/>
      <c r="H446" s="242"/>
      <c r="I446" s="242"/>
      <c r="J446" s="242"/>
      <c r="K446" s="312"/>
      <c r="L446" s="312"/>
      <c r="M446" s="312"/>
      <c r="N446" s="312"/>
      <c r="O446" s="312"/>
      <c r="P446" s="312"/>
      <c r="Q446" s="312"/>
      <c r="R446" s="312"/>
      <c r="S446" s="312"/>
      <c r="T446" s="312"/>
      <c r="U446" s="312"/>
      <c r="V446" s="312"/>
      <c r="W446" s="312"/>
      <c r="X446" s="312"/>
      <c r="Y446" s="312"/>
      <c r="Z446" s="312"/>
      <c r="AA446" s="312"/>
      <c r="AB446" s="312"/>
      <c r="AC446" s="312"/>
      <c r="AD446" s="312"/>
      <c r="AE446" s="312"/>
      <c r="AF446" s="312"/>
      <c r="AG446" s="312"/>
      <c r="AH446" s="354"/>
      <c r="AI446" s="354"/>
      <c r="AJ446" s="354"/>
      <c r="AK446" s="354"/>
      <c r="AL446" s="354"/>
      <c r="AM446" s="354"/>
      <c r="AN446" s="354"/>
    </row>
    <row r="447" spans="1:40" ht="15" customHeight="1">
      <c r="A447" s="312"/>
      <c r="B447" s="312"/>
      <c r="C447" s="312"/>
      <c r="D447" s="312"/>
      <c r="E447" s="241"/>
      <c r="F447" s="242"/>
      <c r="G447" s="242"/>
      <c r="H447" s="242"/>
      <c r="I447" s="242"/>
      <c r="J447" s="242"/>
      <c r="K447" s="312"/>
      <c r="L447" s="312"/>
      <c r="M447" s="312"/>
      <c r="N447" s="312"/>
      <c r="O447" s="312"/>
      <c r="P447" s="312"/>
      <c r="Q447" s="312"/>
      <c r="R447" s="312"/>
      <c r="S447" s="312"/>
      <c r="T447" s="312"/>
      <c r="U447" s="312"/>
      <c r="V447" s="312"/>
      <c r="W447" s="312"/>
      <c r="X447" s="312"/>
      <c r="Y447" s="312"/>
      <c r="Z447" s="312"/>
      <c r="AA447" s="312"/>
      <c r="AB447" s="312"/>
      <c r="AC447" s="312"/>
      <c r="AD447" s="312"/>
      <c r="AE447" s="312"/>
      <c r="AF447" s="312"/>
      <c r="AG447" s="312"/>
      <c r="AH447" s="354"/>
      <c r="AI447" s="354"/>
      <c r="AJ447" s="354"/>
      <c r="AK447" s="354"/>
      <c r="AL447" s="354"/>
      <c r="AM447" s="354"/>
      <c r="AN447" s="354"/>
    </row>
    <row r="448" spans="1:40" ht="15" customHeight="1">
      <c r="A448" s="312"/>
      <c r="B448" s="312"/>
      <c r="C448" s="312"/>
      <c r="D448" s="312"/>
      <c r="E448" s="241"/>
      <c r="F448" s="242"/>
      <c r="G448" s="242"/>
      <c r="H448" s="242"/>
      <c r="I448" s="242"/>
      <c r="J448" s="242"/>
      <c r="K448" s="312"/>
      <c r="L448" s="312"/>
      <c r="M448" s="312"/>
      <c r="N448" s="312"/>
      <c r="O448" s="312"/>
      <c r="P448" s="312"/>
      <c r="Q448" s="312"/>
      <c r="R448" s="312"/>
      <c r="S448" s="312"/>
      <c r="T448" s="312"/>
      <c r="U448" s="312"/>
      <c r="V448" s="312"/>
      <c r="W448" s="312"/>
      <c r="X448" s="312"/>
      <c r="Y448" s="312"/>
      <c r="Z448" s="312"/>
      <c r="AA448" s="312"/>
      <c r="AB448" s="312"/>
      <c r="AC448" s="312"/>
      <c r="AD448" s="312"/>
      <c r="AE448" s="312"/>
      <c r="AF448" s="312"/>
      <c r="AG448" s="312"/>
      <c r="AH448" s="354"/>
      <c r="AI448" s="354"/>
      <c r="AJ448" s="354"/>
      <c r="AK448" s="354"/>
      <c r="AL448" s="354"/>
      <c r="AM448" s="354"/>
      <c r="AN448" s="354"/>
    </row>
    <row r="449" spans="1:40" ht="15" customHeight="1">
      <c r="A449" s="312"/>
      <c r="B449" s="312"/>
      <c r="C449" s="312"/>
      <c r="D449" s="312"/>
      <c r="E449" s="241"/>
      <c r="F449" s="242"/>
      <c r="G449" s="242"/>
      <c r="H449" s="242"/>
      <c r="I449" s="242"/>
      <c r="J449" s="242"/>
      <c r="K449" s="312"/>
      <c r="L449" s="312"/>
      <c r="M449" s="312"/>
      <c r="N449" s="312"/>
      <c r="O449" s="312"/>
      <c r="P449" s="312"/>
      <c r="Q449" s="312"/>
      <c r="R449" s="312"/>
      <c r="S449" s="312"/>
      <c r="T449" s="312"/>
      <c r="U449" s="312"/>
      <c r="V449" s="312"/>
      <c r="W449" s="312"/>
      <c r="X449" s="312"/>
      <c r="Y449" s="312"/>
      <c r="Z449" s="312"/>
      <c r="AA449" s="312"/>
      <c r="AB449" s="312"/>
      <c r="AC449" s="312"/>
      <c r="AD449" s="312"/>
      <c r="AE449" s="312"/>
      <c r="AF449" s="312"/>
      <c r="AG449" s="312"/>
      <c r="AH449" s="354"/>
      <c r="AI449" s="354"/>
      <c r="AJ449" s="354"/>
      <c r="AK449" s="354"/>
      <c r="AL449" s="354"/>
      <c r="AM449" s="354"/>
      <c r="AN449" s="354"/>
    </row>
    <row r="450" spans="1:40" ht="15" customHeight="1">
      <c r="A450" s="312"/>
      <c r="B450" s="312"/>
      <c r="C450" s="312"/>
      <c r="D450" s="312"/>
      <c r="E450" s="241"/>
      <c r="F450" s="242"/>
      <c r="G450" s="242"/>
      <c r="H450" s="242"/>
      <c r="I450" s="242"/>
      <c r="J450" s="242"/>
      <c r="K450" s="312"/>
      <c r="L450" s="312"/>
      <c r="M450" s="312"/>
      <c r="N450" s="312"/>
      <c r="O450" s="312"/>
      <c r="P450" s="312"/>
      <c r="Q450" s="312"/>
      <c r="R450" s="312"/>
      <c r="S450" s="312"/>
      <c r="T450" s="312"/>
      <c r="U450" s="312"/>
      <c r="V450" s="312"/>
      <c r="W450" s="312"/>
      <c r="X450" s="312"/>
      <c r="Y450" s="312"/>
      <c r="Z450" s="312"/>
      <c r="AA450" s="312"/>
      <c r="AB450" s="312"/>
      <c r="AC450" s="312"/>
      <c r="AD450" s="312"/>
      <c r="AE450" s="312"/>
      <c r="AF450" s="312"/>
      <c r="AG450" s="312"/>
      <c r="AH450" s="354"/>
      <c r="AI450" s="354"/>
      <c r="AJ450" s="354"/>
      <c r="AK450" s="354"/>
      <c r="AL450" s="354"/>
      <c r="AM450" s="354"/>
      <c r="AN450" s="354"/>
    </row>
    <row r="451" spans="1:40" ht="15" customHeight="1">
      <c r="A451" s="312"/>
      <c r="B451" s="312"/>
      <c r="C451" s="312"/>
      <c r="D451" s="312"/>
      <c r="E451" s="241"/>
      <c r="F451" s="242"/>
      <c r="G451" s="242"/>
      <c r="H451" s="242"/>
      <c r="I451" s="242"/>
      <c r="J451" s="242"/>
      <c r="K451" s="312"/>
      <c r="L451" s="312"/>
      <c r="M451" s="312"/>
      <c r="N451" s="312"/>
      <c r="O451" s="312"/>
      <c r="P451" s="312"/>
      <c r="Q451" s="312"/>
      <c r="R451" s="312"/>
      <c r="S451" s="312"/>
      <c r="T451" s="312"/>
      <c r="U451" s="312"/>
      <c r="V451" s="312"/>
      <c r="W451" s="312"/>
      <c r="X451" s="312"/>
      <c r="Y451" s="312"/>
      <c r="Z451" s="312"/>
      <c r="AA451" s="312"/>
      <c r="AB451" s="312"/>
      <c r="AC451" s="312"/>
      <c r="AD451" s="312"/>
      <c r="AE451" s="312"/>
      <c r="AF451" s="312"/>
      <c r="AG451" s="312"/>
      <c r="AH451" s="354"/>
      <c r="AI451" s="354"/>
      <c r="AJ451" s="354"/>
      <c r="AK451" s="354"/>
      <c r="AL451" s="354"/>
      <c r="AM451" s="354"/>
      <c r="AN451" s="354"/>
    </row>
    <row r="452" spans="1:40" ht="15" customHeight="1">
      <c r="A452" s="312"/>
      <c r="B452" s="312"/>
      <c r="C452" s="312"/>
      <c r="D452" s="312"/>
      <c r="E452" s="241"/>
      <c r="F452" s="242"/>
      <c r="G452" s="242"/>
      <c r="H452" s="242"/>
      <c r="I452" s="242"/>
      <c r="J452" s="242"/>
      <c r="K452" s="312"/>
      <c r="L452" s="312"/>
      <c r="M452" s="312"/>
      <c r="N452" s="312"/>
      <c r="O452" s="312"/>
      <c r="P452" s="312"/>
      <c r="Q452" s="312"/>
      <c r="R452" s="312"/>
      <c r="S452" s="312"/>
      <c r="T452" s="312"/>
      <c r="U452" s="312"/>
      <c r="V452" s="312"/>
      <c r="W452" s="312"/>
      <c r="X452" s="312"/>
      <c r="Y452" s="312"/>
      <c r="Z452" s="312"/>
      <c r="AA452" s="312"/>
      <c r="AB452" s="312"/>
      <c r="AC452" s="312"/>
      <c r="AD452" s="312"/>
      <c r="AE452" s="312"/>
      <c r="AF452" s="312"/>
      <c r="AG452" s="312"/>
      <c r="AH452" s="354"/>
      <c r="AI452" s="354"/>
      <c r="AJ452" s="354"/>
      <c r="AK452" s="354"/>
      <c r="AL452" s="354"/>
      <c r="AM452" s="354"/>
      <c r="AN452" s="354"/>
    </row>
    <row r="453" spans="1:40" ht="15" customHeight="1">
      <c r="A453" s="312"/>
      <c r="B453" s="312"/>
      <c r="C453" s="312"/>
      <c r="D453" s="312"/>
      <c r="E453" s="241"/>
      <c r="F453" s="242"/>
      <c r="G453" s="242"/>
      <c r="H453" s="242"/>
      <c r="I453" s="242"/>
      <c r="J453" s="242"/>
      <c r="K453" s="312"/>
      <c r="L453" s="312"/>
      <c r="M453" s="312"/>
      <c r="N453" s="312"/>
      <c r="O453" s="312"/>
      <c r="P453" s="312"/>
      <c r="Q453" s="312"/>
      <c r="R453" s="312"/>
      <c r="S453" s="312"/>
      <c r="T453" s="312"/>
      <c r="U453" s="312"/>
      <c r="V453" s="312"/>
      <c r="W453" s="312"/>
      <c r="X453" s="312"/>
      <c r="Y453" s="312"/>
      <c r="Z453" s="312"/>
      <c r="AA453" s="312"/>
      <c r="AB453" s="312"/>
      <c r="AC453" s="312"/>
      <c r="AD453" s="312"/>
      <c r="AE453" s="312"/>
      <c r="AF453" s="312"/>
      <c r="AG453" s="312"/>
      <c r="AH453" s="354"/>
      <c r="AI453" s="354"/>
      <c r="AJ453" s="354"/>
      <c r="AK453" s="354"/>
      <c r="AL453" s="354"/>
      <c r="AM453" s="354"/>
      <c r="AN453" s="354"/>
    </row>
    <row r="454" spans="1:40" ht="15" customHeight="1">
      <c r="A454" s="312"/>
      <c r="B454" s="312"/>
      <c r="C454" s="312"/>
      <c r="D454" s="312"/>
      <c r="E454" s="241"/>
      <c r="F454" s="242"/>
      <c r="G454" s="242"/>
      <c r="H454" s="242"/>
      <c r="I454" s="242"/>
      <c r="J454" s="242"/>
      <c r="K454" s="312"/>
      <c r="L454" s="312"/>
      <c r="M454" s="312"/>
      <c r="N454" s="312"/>
      <c r="O454" s="312"/>
      <c r="P454" s="312"/>
      <c r="Q454" s="312"/>
      <c r="R454" s="312"/>
      <c r="S454" s="312"/>
      <c r="T454" s="312"/>
      <c r="U454" s="312"/>
      <c r="V454" s="312"/>
      <c r="W454" s="312"/>
      <c r="X454" s="312"/>
      <c r="Y454" s="312"/>
      <c r="Z454" s="312"/>
      <c r="AA454" s="312"/>
      <c r="AB454" s="312"/>
      <c r="AC454" s="312"/>
      <c r="AD454" s="312"/>
      <c r="AE454" s="312"/>
      <c r="AF454" s="312"/>
      <c r="AG454" s="312"/>
      <c r="AH454" s="354"/>
      <c r="AI454" s="354"/>
      <c r="AJ454" s="354"/>
      <c r="AK454" s="354"/>
      <c r="AL454" s="354"/>
      <c r="AM454" s="354"/>
      <c r="AN454" s="354"/>
    </row>
    <row r="455" spans="1:40" ht="15" customHeight="1">
      <c r="A455" s="312"/>
      <c r="B455" s="312"/>
      <c r="C455" s="312"/>
      <c r="D455" s="312"/>
      <c r="E455" s="241"/>
      <c r="F455" s="242"/>
      <c r="G455" s="242"/>
      <c r="H455" s="242"/>
      <c r="I455" s="242"/>
      <c r="J455" s="242"/>
      <c r="K455" s="312"/>
      <c r="L455" s="312"/>
      <c r="M455" s="312"/>
      <c r="N455" s="312"/>
      <c r="O455" s="312"/>
      <c r="P455" s="312"/>
      <c r="Q455" s="312"/>
      <c r="R455" s="312"/>
      <c r="S455" s="312"/>
      <c r="T455" s="312"/>
      <c r="U455" s="312"/>
      <c r="V455" s="312"/>
      <c r="W455" s="312"/>
      <c r="X455" s="312"/>
      <c r="Y455" s="312"/>
      <c r="Z455" s="312"/>
      <c r="AA455" s="312"/>
      <c r="AB455" s="312"/>
      <c r="AC455" s="312"/>
      <c r="AD455" s="312"/>
      <c r="AE455" s="312"/>
      <c r="AF455" s="312"/>
      <c r="AG455" s="312"/>
      <c r="AH455" s="354"/>
      <c r="AI455" s="354"/>
      <c r="AJ455" s="354"/>
      <c r="AK455" s="354"/>
      <c r="AL455" s="354"/>
      <c r="AM455" s="354"/>
      <c r="AN455" s="354"/>
    </row>
    <row r="456" spans="1:40" ht="15" customHeight="1">
      <c r="A456" s="312"/>
      <c r="B456" s="312"/>
      <c r="C456" s="312"/>
      <c r="D456" s="312"/>
      <c r="E456" s="241"/>
      <c r="F456" s="242"/>
      <c r="G456" s="242"/>
      <c r="H456" s="242"/>
      <c r="I456" s="242"/>
      <c r="J456" s="242"/>
      <c r="K456" s="312"/>
      <c r="L456" s="312"/>
      <c r="M456" s="312"/>
      <c r="N456" s="312"/>
      <c r="O456" s="312"/>
      <c r="P456" s="312"/>
      <c r="Q456" s="312"/>
      <c r="R456" s="312"/>
      <c r="S456" s="312"/>
      <c r="T456" s="312"/>
      <c r="U456" s="312"/>
      <c r="V456" s="312"/>
      <c r="W456" s="312"/>
      <c r="X456" s="312"/>
      <c r="Y456" s="312"/>
      <c r="Z456" s="312"/>
      <c r="AA456" s="312"/>
      <c r="AB456" s="312"/>
      <c r="AC456" s="312"/>
      <c r="AD456" s="312"/>
      <c r="AE456" s="312"/>
      <c r="AF456" s="312"/>
      <c r="AG456" s="312"/>
      <c r="AH456" s="354"/>
      <c r="AI456" s="354"/>
      <c r="AJ456" s="354"/>
      <c r="AK456" s="354"/>
      <c r="AL456" s="354"/>
      <c r="AM456" s="354"/>
      <c r="AN456" s="354"/>
    </row>
    <row r="457" spans="1:40" ht="15" customHeight="1">
      <c r="A457" s="312"/>
      <c r="B457" s="312"/>
      <c r="C457" s="312"/>
      <c r="D457" s="312"/>
      <c r="E457" s="241"/>
      <c r="F457" s="242"/>
      <c r="G457" s="242"/>
      <c r="H457" s="242"/>
      <c r="I457" s="242"/>
      <c r="J457" s="242"/>
      <c r="K457" s="312"/>
      <c r="L457" s="312"/>
      <c r="M457" s="312"/>
      <c r="N457" s="312"/>
      <c r="O457" s="312"/>
      <c r="P457" s="312"/>
      <c r="Q457" s="312"/>
      <c r="R457" s="312"/>
      <c r="S457" s="312"/>
      <c r="T457" s="312"/>
      <c r="U457" s="312"/>
      <c r="V457" s="312"/>
      <c r="W457" s="312"/>
      <c r="X457" s="312"/>
      <c r="Y457" s="312"/>
      <c r="Z457" s="312"/>
      <c r="AA457" s="312"/>
      <c r="AB457" s="312"/>
      <c r="AC457" s="312"/>
      <c r="AD457" s="312"/>
      <c r="AE457" s="312"/>
      <c r="AF457" s="312"/>
      <c r="AG457" s="312"/>
      <c r="AH457" s="354"/>
      <c r="AI457" s="354"/>
      <c r="AJ457" s="354"/>
      <c r="AK457" s="354"/>
      <c r="AL457" s="354"/>
      <c r="AM457" s="354"/>
      <c r="AN457" s="354"/>
    </row>
    <row r="458" spans="1:40" ht="15" customHeight="1">
      <c r="A458" s="312"/>
      <c r="B458" s="312"/>
      <c r="C458" s="312"/>
      <c r="D458" s="312"/>
      <c r="E458" s="241"/>
      <c r="F458" s="242"/>
      <c r="G458" s="242"/>
      <c r="H458" s="242"/>
      <c r="I458" s="242"/>
      <c r="J458" s="242"/>
      <c r="K458" s="312"/>
      <c r="L458" s="312"/>
      <c r="M458" s="312"/>
      <c r="N458" s="312"/>
      <c r="O458" s="312"/>
      <c r="P458" s="312"/>
      <c r="Q458" s="312"/>
      <c r="R458" s="312"/>
      <c r="S458" s="312"/>
      <c r="T458" s="312"/>
      <c r="U458" s="312"/>
      <c r="V458" s="312"/>
      <c r="W458" s="312"/>
      <c r="X458" s="312"/>
      <c r="Y458" s="312"/>
      <c r="Z458" s="312"/>
      <c r="AA458" s="312"/>
      <c r="AB458" s="312"/>
      <c r="AC458" s="312"/>
      <c r="AD458" s="312"/>
      <c r="AE458" s="312"/>
      <c r="AF458" s="312"/>
      <c r="AG458" s="312"/>
      <c r="AH458" s="354"/>
      <c r="AI458" s="354"/>
      <c r="AJ458" s="354"/>
      <c r="AK458" s="354"/>
      <c r="AL458" s="354"/>
      <c r="AM458" s="354"/>
      <c r="AN458" s="354"/>
    </row>
    <row r="459" spans="1:40" ht="15" customHeight="1">
      <c r="A459" s="312"/>
      <c r="B459" s="312"/>
      <c r="C459" s="312"/>
      <c r="D459" s="312"/>
      <c r="E459" s="241"/>
      <c r="F459" s="242"/>
      <c r="G459" s="242"/>
      <c r="H459" s="242"/>
      <c r="I459" s="242"/>
      <c r="J459" s="242"/>
      <c r="K459" s="312"/>
      <c r="L459" s="312"/>
      <c r="M459" s="312"/>
      <c r="N459" s="312"/>
      <c r="O459" s="312"/>
      <c r="P459" s="312"/>
      <c r="Q459" s="312"/>
      <c r="R459" s="312"/>
      <c r="S459" s="312"/>
      <c r="T459" s="312"/>
      <c r="U459" s="312"/>
      <c r="V459" s="312"/>
      <c r="W459" s="312"/>
      <c r="X459" s="312"/>
      <c r="Y459" s="312"/>
      <c r="Z459" s="312"/>
      <c r="AA459" s="312"/>
      <c r="AB459" s="312"/>
      <c r="AC459" s="312"/>
      <c r="AD459" s="312"/>
      <c r="AE459" s="312"/>
      <c r="AF459" s="312"/>
      <c r="AG459" s="312"/>
      <c r="AH459" s="354"/>
      <c r="AI459" s="354"/>
      <c r="AJ459" s="354"/>
      <c r="AK459" s="354"/>
      <c r="AL459" s="354"/>
      <c r="AM459" s="354"/>
      <c r="AN459" s="354"/>
    </row>
    <row r="460" spans="1:40" ht="15" customHeight="1">
      <c r="A460" s="312"/>
      <c r="B460" s="312"/>
      <c r="C460" s="312"/>
      <c r="D460" s="312"/>
      <c r="E460" s="241"/>
      <c r="F460" s="242"/>
      <c r="G460" s="242"/>
      <c r="H460" s="242"/>
      <c r="I460" s="242"/>
      <c r="J460" s="242"/>
      <c r="K460" s="312"/>
      <c r="L460" s="312"/>
      <c r="M460" s="312"/>
      <c r="N460" s="312"/>
      <c r="O460" s="312"/>
      <c r="P460" s="312"/>
      <c r="Q460" s="312"/>
      <c r="R460" s="312"/>
      <c r="S460" s="312"/>
      <c r="T460" s="312"/>
      <c r="U460" s="312"/>
      <c r="V460" s="312"/>
      <c r="W460" s="312"/>
      <c r="X460" s="312"/>
      <c r="Y460" s="312"/>
      <c r="Z460" s="312"/>
      <c r="AA460" s="312"/>
      <c r="AB460" s="312"/>
      <c r="AC460" s="312"/>
      <c r="AD460" s="312"/>
      <c r="AE460" s="312"/>
      <c r="AF460" s="312"/>
      <c r="AG460" s="312"/>
      <c r="AH460" s="354"/>
      <c r="AI460" s="354"/>
      <c r="AJ460" s="354"/>
      <c r="AK460" s="354"/>
      <c r="AL460" s="354"/>
      <c r="AM460" s="354"/>
      <c r="AN460" s="354"/>
    </row>
    <row r="461" spans="1:40" ht="15" customHeight="1">
      <c r="A461" s="312"/>
      <c r="B461" s="312"/>
      <c r="C461" s="312"/>
      <c r="D461" s="312"/>
      <c r="E461" s="241"/>
      <c r="F461" s="242"/>
      <c r="G461" s="242"/>
      <c r="H461" s="242"/>
      <c r="I461" s="242"/>
      <c r="J461" s="242"/>
      <c r="K461" s="312"/>
      <c r="L461" s="312"/>
      <c r="M461" s="312"/>
      <c r="N461" s="312"/>
      <c r="O461" s="312"/>
      <c r="P461" s="312"/>
      <c r="Q461" s="312"/>
      <c r="R461" s="312"/>
      <c r="S461" s="312"/>
      <c r="T461" s="312"/>
      <c r="U461" s="312"/>
      <c r="V461" s="312"/>
      <c r="W461" s="312"/>
      <c r="X461" s="312"/>
      <c r="Y461" s="312"/>
      <c r="Z461" s="312"/>
      <c r="AA461" s="312"/>
      <c r="AB461" s="312"/>
      <c r="AC461" s="312"/>
      <c r="AD461" s="312"/>
      <c r="AE461" s="312"/>
      <c r="AF461" s="312"/>
      <c r="AG461" s="312"/>
      <c r="AH461" s="354"/>
      <c r="AI461" s="354"/>
      <c r="AJ461" s="354"/>
      <c r="AK461" s="354"/>
      <c r="AL461" s="354"/>
      <c r="AM461" s="354"/>
      <c r="AN461" s="354"/>
    </row>
    <row r="462" spans="1:40" ht="15" customHeight="1">
      <c r="A462" s="312"/>
      <c r="B462" s="312"/>
      <c r="C462" s="312"/>
      <c r="D462" s="312"/>
      <c r="E462" s="241"/>
      <c r="F462" s="242"/>
      <c r="G462" s="242"/>
      <c r="H462" s="242"/>
      <c r="I462" s="242"/>
      <c r="J462" s="242"/>
      <c r="K462" s="312"/>
      <c r="L462" s="312"/>
      <c r="M462" s="312"/>
      <c r="N462" s="312"/>
      <c r="O462" s="312"/>
      <c r="P462" s="312"/>
      <c r="Q462" s="312"/>
      <c r="R462" s="312"/>
      <c r="S462" s="312"/>
      <c r="T462" s="312"/>
      <c r="U462" s="312"/>
      <c r="V462" s="312"/>
      <c r="W462" s="312"/>
      <c r="X462" s="312"/>
      <c r="Y462" s="312"/>
      <c r="Z462" s="312"/>
      <c r="AA462" s="312"/>
      <c r="AB462" s="312"/>
      <c r="AC462" s="312"/>
      <c r="AD462" s="312"/>
      <c r="AE462" s="312"/>
      <c r="AF462" s="312"/>
      <c r="AG462" s="312"/>
      <c r="AH462" s="354"/>
      <c r="AI462" s="354"/>
      <c r="AJ462" s="354"/>
      <c r="AK462" s="354"/>
      <c r="AL462" s="354"/>
      <c r="AM462" s="354"/>
      <c r="AN462" s="354"/>
    </row>
    <row r="463" spans="1:40" ht="15" customHeight="1">
      <c r="A463" s="312"/>
      <c r="B463" s="312"/>
      <c r="C463" s="312"/>
      <c r="D463" s="312"/>
      <c r="E463" s="241"/>
      <c r="F463" s="242"/>
      <c r="G463" s="242"/>
      <c r="H463" s="242"/>
      <c r="I463" s="242"/>
      <c r="J463" s="242"/>
      <c r="K463" s="312"/>
      <c r="L463" s="312"/>
      <c r="M463" s="312"/>
      <c r="N463" s="312"/>
      <c r="O463" s="312"/>
      <c r="P463" s="312"/>
      <c r="Q463" s="312"/>
      <c r="R463" s="312"/>
      <c r="S463" s="312"/>
      <c r="T463" s="312"/>
      <c r="U463" s="312"/>
      <c r="V463" s="312"/>
      <c r="W463" s="312"/>
      <c r="X463" s="312"/>
      <c r="Y463" s="312"/>
      <c r="Z463" s="312"/>
      <c r="AA463" s="312"/>
      <c r="AB463" s="312"/>
      <c r="AC463" s="312"/>
      <c r="AD463" s="312"/>
      <c r="AE463" s="312"/>
      <c r="AF463" s="312"/>
      <c r="AG463" s="312"/>
      <c r="AH463" s="354"/>
      <c r="AI463" s="354"/>
      <c r="AJ463" s="354"/>
      <c r="AK463" s="354"/>
      <c r="AL463" s="354"/>
      <c r="AM463" s="354"/>
      <c r="AN463" s="354"/>
    </row>
    <row r="464" spans="1:40" ht="15" customHeight="1">
      <c r="A464" s="312"/>
      <c r="B464" s="312"/>
      <c r="C464" s="312"/>
      <c r="D464" s="312"/>
      <c r="E464" s="241"/>
      <c r="F464" s="242"/>
      <c r="G464" s="242"/>
      <c r="H464" s="242"/>
      <c r="I464" s="242"/>
      <c r="J464" s="242"/>
      <c r="K464" s="312"/>
      <c r="L464" s="312"/>
      <c r="M464" s="312"/>
      <c r="N464" s="312"/>
      <c r="O464" s="312"/>
      <c r="P464" s="312"/>
      <c r="Q464" s="312"/>
      <c r="R464" s="312"/>
      <c r="S464" s="312"/>
      <c r="T464" s="312"/>
      <c r="U464" s="312"/>
      <c r="V464" s="312"/>
      <c r="W464" s="312"/>
      <c r="X464" s="312"/>
      <c r="Y464" s="312"/>
      <c r="Z464" s="312"/>
      <c r="AA464" s="312"/>
      <c r="AB464" s="312"/>
      <c r="AC464" s="312"/>
      <c r="AD464" s="312"/>
      <c r="AE464" s="312"/>
      <c r="AF464" s="312"/>
      <c r="AG464" s="312"/>
      <c r="AH464" s="354"/>
      <c r="AI464" s="354"/>
      <c r="AJ464" s="354"/>
      <c r="AK464" s="354"/>
      <c r="AL464" s="354"/>
      <c r="AM464" s="354"/>
      <c r="AN464" s="354"/>
    </row>
    <row r="465" spans="1:40" ht="15" customHeight="1">
      <c r="A465" s="312"/>
      <c r="B465" s="312"/>
      <c r="C465" s="312"/>
      <c r="D465" s="312"/>
      <c r="E465" s="241"/>
      <c r="F465" s="242"/>
      <c r="G465" s="242"/>
      <c r="H465" s="242"/>
      <c r="I465" s="242"/>
      <c r="J465" s="242"/>
      <c r="K465" s="312"/>
      <c r="L465" s="312"/>
      <c r="M465" s="312"/>
      <c r="N465" s="312"/>
      <c r="O465" s="312"/>
      <c r="P465" s="312"/>
      <c r="Q465" s="312"/>
      <c r="R465" s="312"/>
      <c r="S465" s="312"/>
      <c r="T465" s="312"/>
      <c r="U465" s="312"/>
      <c r="V465" s="312"/>
      <c r="W465" s="312"/>
      <c r="X465" s="312"/>
      <c r="Y465" s="312"/>
      <c r="Z465" s="312"/>
      <c r="AA465" s="312"/>
      <c r="AB465" s="312"/>
      <c r="AC465" s="312"/>
      <c r="AD465" s="312"/>
      <c r="AE465" s="312"/>
      <c r="AF465" s="312"/>
      <c r="AG465" s="312"/>
      <c r="AH465" s="354"/>
      <c r="AI465" s="354"/>
      <c r="AJ465" s="354"/>
      <c r="AK465" s="354"/>
      <c r="AL465" s="354"/>
      <c r="AM465" s="354"/>
      <c r="AN465" s="354"/>
    </row>
    <row r="466" spans="1:40" ht="15" customHeight="1">
      <c r="A466" s="312"/>
      <c r="B466" s="312"/>
      <c r="C466" s="312"/>
      <c r="D466" s="312"/>
      <c r="E466" s="241"/>
      <c r="F466" s="242"/>
      <c r="G466" s="242"/>
      <c r="H466" s="242"/>
      <c r="I466" s="242"/>
      <c r="J466" s="242"/>
      <c r="K466" s="312"/>
      <c r="L466" s="312"/>
      <c r="M466" s="312"/>
      <c r="N466" s="312"/>
      <c r="O466" s="312"/>
      <c r="P466" s="312"/>
      <c r="Q466" s="312"/>
      <c r="R466" s="312"/>
      <c r="S466" s="312"/>
      <c r="T466" s="312"/>
      <c r="U466" s="312"/>
      <c r="V466" s="312"/>
      <c r="W466" s="312"/>
      <c r="X466" s="312"/>
      <c r="Y466" s="312"/>
      <c r="Z466" s="312"/>
      <c r="AA466" s="312"/>
      <c r="AB466" s="312"/>
      <c r="AC466" s="312"/>
      <c r="AD466" s="312"/>
      <c r="AE466" s="312"/>
      <c r="AF466" s="312"/>
      <c r="AG466" s="312"/>
      <c r="AH466" s="354"/>
      <c r="AI466" s="354"/>
      <c r="AJ466" s="354"/>
      <c r="AK466" s="354"/>
      <c r="AL466" s="354"/>
      <c r="AM466" s="354"/>
      <c r="AN466" s="354"/>
    </row>
    <row r="467" spans="1:40" ht="15" customHeight="1">
      <c r="A467" s="312"/>
      <c r="B467" s="312"/>
      <c r="C467" s="312"/>
      <c r="D467" s="312"/>
      <c r="E467" s="241"/>
      <c r="F467" s="242"/>
      <c r="G467" s="242"/>
      <c r="H467" s="242"/>
      <c r="I467" s="242"/>
      <c r="J467" s="242"/>
      <c r="K467" s="312"/>
      <c r="L467" s="312"/>
      <c r="M467" s="312"/>
      <c r="N467" s="312"/>
      <c r="O467" s="312"/>
      <c r="P467" s="312"/>
      <c r="Q467" s="312"/>
      <c r="R467" s="312"/>
      <c r="S467" s="312"/>
      <c r="T467" s="312"/>
      <c r="U467" s="312"/>
      <c r="V467" s="312"/>
      <c r="W467" s="312"/>
      <c r="X467" s="312"/>
      <c r="Y467" s="312"/>
      <c r="Z467" s="312"/>
      <c r="AA467" s="312"/>
      <c r="AB467" s="312"/>
      <c r="AC467" s="312"/>
      <c r="AD467" s="312"/>
      <c r="AE467" s="312"/>
      <c r="AF467" s="312"/>
      <c r="AG467" s="312"/>
      <c r="AH467" s="354"/>
      <c r="AI467" s="354"/>
      <c r="AJ467" s="354"/>
      <c r="AK467" s="354"/>
      <c r="AL467" s="354"/>
      <c r="AM467" s="354"/>
      <c r="AN467" s="354"/>
    </row>
    <row r="468" spans="1:40" ht="15" customHeight="1">
      <c r="A468" s="312"/>
      <c r="B468" s="312"/>
      <c r="C468" s="312"/>
      <c r="D468" s="312"/>
      <c r="E468" s="241"/>
      <c r="F468" s="242"/>
      <c r="G468" s="242"/>
      <c r="H468" s="242"/>
      <c r="I468" s="242"/>
      <c r="J468" s="242"/>
      <c r="K468" s="312"/>
      <c r="L468" s="312"/>
      <c r="M468" s="312"/>
      <c r="N468" s="312"/>
      <c r="O468" s="312"/>
      <c r="P468" s="312"/>
      <c r="Q468" s="312"/>
      <c r="R468" s="312"/>
      <c r="S468" s="312"/>
      <c r="T468" s="312"/>
      <c r="U468" s="312"/>
      <c r="V468" s="312"/>
      <c r="W468" s="312"/>
      <c r="X468" s="312"/>
      <c r="Y468" s="312"/>
      <c r="Z468" s="312"/>
      <c r="AA468" s="312"/>
      <c r="AB468" s="312"/>
      <c r="AC468" s="312"/>
      <c r="AD468" s="312"/>
      <c r="AE468" s="312"/>
      <c r="AF468" s="312"/>
      <c r="AG468" s="312"/>
      <c r="AH468" s="354"/>
      <c r="AI468" s="354"/>
      <c r="AJ468" s="354"/>
      <c r="AK468" s="354"/>
      <c r="AL468" s="354"/>
      <c r="AM468" s="354"/>
      <c r="AN468" s="354"/>
    </row>
    <row r="469" spans="1:40" ht="15" customHeight="1">
      <c r="A469" s="312"/>
      <c r="B469" s="312"/>
      <c r="C469" s="312"/>
      <c r="D469" s="312"/>
      <c r="E469" s="241"/>
      <c r="F469" s="242"/>
      <c r="G469" s="242"/>
      <c r="H469" s="242"/>
      <c r="I469" s="242"/>
      <c r="J469" s="242"/>
      <c r="K469" s="312"/>
      <c r="L469" s="312"/>
      <c r="M469" s="312"/>
      <c r="N469" s="312"/>
      <c r="O469" s="312"/>
      <c r="P469" s="312"/>
      <c r="Q469" s="312"/>
      <c r="R469" s="312"/>
      <c r="S469" s="312"/>
      <c r="T469" s="312"/>
      <c r="U469" s="312"/>
      <c r="V469" s="312"/>
      <c r="W469" s="312"/>
      <c r="X469" s="312"/>
      <c r="Y469" s="312"/>
      <c r="Z469" s="312"/>
      <c r="AA469" s="312"/>
      <c r="AB469" s="312"/>
      <c r="AC469" s="312"/>
      <c r="AD469" s="312"/>
      <c r="AE469" s="312"/>
      <c r="AF469" s="312"/>
      <c r="AG469" s="312"/>
      <c r="AH469" s="354"/>
      <c r="AI469" s="354"/>
      <c r="AJ469" s="354"/>
      <c r="AK469" s="354"/>
      <c r="AL469" s="354"/>
      <c r="AM469" s="354"/>
      <c r="AN469" s="354"/>
    </row>
    <row r="470" spans="1:40" ht="15" customHeight="1">
      <c r="A470" s="312"/>
      <c r="B470" s="312"/>
      <c r="C470" s="312"/>
      <c r="D470" s="312"/>
      <c r="E470" s="241"/>
      <c r="F470" s="242"/>
      <c r="G470" s="242"/>
      <c r="H470" s="242"/>
      <c r="I470" s="242"/>
      <c r="J470" s="242"/>
      <c r="K470" s="312"/>
      <c r="L470" s="312"/>
      <c r="M470" s="312"/>
      <c r="N470" s="312"/>
      <c r="O470" s="312"/>
      <c r="P470" s="312"/>
      <c r="Q470" s="312"/>
      <c r="R470" s="312"/>
      <c r="S470" s="312"/>
      <c r="T470" s="312"/>
      <c r="U470" s="312"/>
      <c r="V470" s="312"/>
      <c r="W470" s="312"/>
      <c r="X470" s="312"/>
      <c r="Y470" s="312"/>
      <c r="Z470" s="312"/>
      <c r="AA470" s="312"/>
      <c r="AB470" s="312"/>
      <c r="AC470" s="312"/>
      <c r="AD470" s="312"/>
      <c r="AE470" s="312"/>
      <c r="AF470" s="312"/>
      <c r="AG470" s="312"/>
      <c r="AH470" s="354"/>
      <c r="AI470" s="354"/>
      <c r="AJ470" s="354"/>
      <c r="AK470" s="354"/>
      <c r="AL470" s="354"/>
      <c r="AM470" s="354"/>
      <c r="AN470" s="354"/>
    </row>
    <row r="471" spans="1:40" ht="15" customHeight="1">
      <c r="A471" s="312"/>
      <c r="B471" s="312"/>
      <c r="C471" s="312"/>
      <c r="D471" s="312"/>
      <c r="E471" s="241"/>
      <c r="F471" s="242"/>
      <c r="G471" s="242"/>
      <c r="H471" s="242"/>
      <c r="I471" s="242"/>
      <c r="J471" s="242"/>
      <c r="K471" s="312"/>
      <c r="L471" s="312"/>
      <c r="M471" s="312"/>
      <c r="N471" s="312"/>
      <c r="O471" s="312"/>
      <c r="P471" s="312"/>
      <c r="Q471" s="312"/>
      <c r="R471" s="312"/>
      <c r="S471" s="312"/>
      <c r="T471" s="312"/>
      <c r="U471" s="312"/>
      <c r="V471" s="312"/>
      <c r="W471" s="312"/>
      <c r="X471" s="312"/>
      <c r="Y471" s="312"/>
      <c r="Z471" s="312"/>
      <c r="AA471" s="312"/>
      <c r="AB471" s="312"/>
      <c r="AC471" s="312"/>
      <c r="AD471" s="312"/>
      <c r="AE471" s="312"/>
      <c r="AF471" s="312"/>
      <c r="AG471" s="312"/>
      <c r="AH471" s="354"/>
      <c r="AI471" s="354"/>
      <c r="AJ471" s="354"/>
      <c r="AK471" s="354"/>
      <c r="AL471" s="354"/>
      <c r="AM471" s="354"/>
      <c r="AN471" s="354"/>
    </row>
    <row r="472" spans="1:40" ht="15" customHeight="1">
      <c r="A472" s="312"/>
      <c r="B472" s="312"/>
      <c r="C472" s="312"/>
      <c r="D472" s="312"/>
      <c r="E472" s="241"/>
      <c r="F472" s="242"/>
      <c r="G472" s="242"/>
      <c r="H472" s="242"/>
      <c r="I472" s="242"/>
      <c r="J472" s="242"/>
      <c r="K472" s="312"/>
      <c r="L472" s="312"/>
      <c r="M472" s="312"/>
      <c r="N472" s="312"/>
      <c r="O472" s="312"/>
      <c r="P472" s="312"/>
      <c r="Q472" s="312"/>
      <c r="R472" s="312"/>
      <c r="S472" s="312"/>
      <c r="T472" s="312"/>
      <c r="U472" s="312"/>
      <c r="V472" s="312"/>
      <c r="W472" s="312"/>
      <c r="X472" s="312"/>
      <c r="Y472" s="312"/>
      <c r="Z472" s="312"/>
      <c r="AA472" s="312"/>
      <c r="AB472" s="312"/>
      <c r="AC472" s="312"/>
      <c r="AD472" s="312"/>
      <c r="AE472" s="312"/>
      <c r="AF472" s="312"/>
      <c r="AG472" s="312"/>
      <c r="AH472" s="354"/>
      <c r="AI472" s="354"/>
      <c r="AJ472" s="354"/>
      <c r="AK472" s="354"/>
      <c r="AL472" s="354"/>
      <c r="AM472" s="354"/>
      <c r="AN472" s="354"/>
    </row>
    <row r="473" spans="1:40" ht="15" customHeight="1">
      <c r="A473" s="312"/>
      <c r="B473" s="312"/>
      <c r="C473" s="312"/>
      <c r="D473" s="312"/>
      <c r="E473" s="241"/>
      <c r="F473" s="242"/>
      <c r="G473" s="242"/>
      <c r="H473" s="242"/>
      <c r="I473" s="242"/>
      <c r="J473" s="242"/>
      <c r="K473" s="312"/>
      <c r="L473" s="312"/>
      <c r="M473" s="312"/>
      <c r="N473" s="312"/>
      <c r="O473" s="312"/>
      <c r="P473" s="312"/>
      <c r="Q473" s="312"/>
      <c r="R473" s="312"/>
      <c r="S473" s="312"/>
      <c r="T473" s="312"/>
      <c r="U473" s="312"/>
      <c r="V473" s="312"/>
      <c r="W473" s="312"/>
      <c r="X473" s="312"/>
      <c r="Y473" s="312"/>
      <c r="Z473" s="312"/>
      <c r="AA473" s="312"/>
      <c r="AB473" s="312"/>
      <c r="AC473" s="312"/>
      <c r="AD473" s="312"/>
      <c r="AE473" s="312"/>
      <c r="AF473" s="312"/>
      <c r="AG473" s="312"/>
      <c r="AH473" s="354"/>
      <c r="AI473" s="354"/>
      <c r="AJ473" s="354"/>
      <c r="AK473" s="354"/>
      <c r="AL473" s="354"/>
      <c r="AM473" s="354"/>
      <c r="AN473" s="354"/>
    </row>
    <row r="474" spans="1:40" ht="15" customHeight="1">
      <c r="A474" s="312"/>
      <c r="B474" s="312"/>
      <c r="C474" s="312"/>
      <c r="D474" s="312"/>
      <c r="E474" s="241"/>
      <c r="F474" s="242"/>
      <c r="G474" s="242"/>
      <c r="H474" s="242"/>
      <c r="I474" s="242"/>
      <c r="J474" s="242"/>
      <c r="K474" s="312"/>
      <c r="L474" s="312"/>
      <c r="M474" s="312"/>
      <c r="N474" s="312"/>
      <c r="O474" s="312"/>
      <c r="P474" s="312"/>
      <c r="Q474" s="312"/>
      <c r="R474" s="312"/>
      <c r="S474" s="312"/>
      <c r="T474" s="312"/>
      <c r="U474" s="312"/>
      <c r="V474" s="312"/>
      <c r="W474" s="312"/>
      <c r="X474" s="312"/>
      <c r="Y474" s="312"/>
      <c r="Z474" s="312"/>
      <c r="AA474" s="312"/>
      <c r="AB474" s="312"/>
      <c r="AC474" s="312"/>
      <c r="AD474" s="312"/>
      <c r="AE474" s="312"/>
      <c r="AF474" s="312"/>
      <c r="AG474" s="312"/>
      <c r="AH474" s="354"/>
      <c r="AI474" s="354"/>
      <c r="AJ474" s="354"/>
      <c r="AK474" s="354"/>
      <c r="AL474" s="354"/>
      <c r="AM474" s="354"/>
      <c r="AN474" s="354"/>
    </row>
    <row r="475" spans="1:40" ht="15" customHeight="1">
      <c r="A475" s="312"/>
      <c r="B475" s="312"/>
      <c r="C475" s="312"/>
      <c r="D475" s="312"/>
      <c r="E475" s="241"/>
      <c r="F475" s="242"/>
      <c r="G475" s="242"/>
      <c r="H475" s="242"/>
      <c r="I475" s="242"/>
      <c r="J475" s="242"/>
      <c r="K475" s="312"/>
      <c r="L475" s="312"/>
      <c r="M475" s="312"/>
      <c r="N475" s="312"/>
      <c r="O475" s="312"/>
      <c r="P475" s="312"/>
      <c r="Q475" s="312"/>
      <c r="R475" s="312"/>
      <c r="S475" s="312"/>
      <c r="T475" s="312"/>
      <c r="U475" s="312"/>
      <c r="V475" s="312"/>
      <c r="W475" s="312"/>
      <c r="X475" s="312"/>
      <c r="Y475" s="312"/>
      <c r="Z475" s="312"/>
      <c r="AA475" s="312"/>
      <c r="AB475" s="312"/>
      <c r="AC475" s="312"/>
      <c r="AD475" s="312"/>
      <c r="AE475" s="312"/>
      <c r="AF475" s="312"/>
      <c r="AG475" s="312"/>
      <c r="AH475" s="354"/>
      <c r="AI475" s="354"/>
      <c r="AJ475" s="354"/>
      <c r="AK475" s="354"/>
      <c r="AL475" s="354"/>
      <c r="AM475" s="354"/>
      <c r="AN475" s="354"/>
    </row>
    <row r="476" spans="1:40" ht="15" customHeight="1">
      <c r="A476" s="312"/>
      <c r="B476" s="312"/>
      <c r="C476" s="312"/>
      <c r="D476" s="312"/>
      <c r="E476" s="241"/>
      <c r="F476" s="242"/>
      <c r="G476" s="242"/>
      <c r="H476" s="242"/>
      <c r="I476" s="242"/>
      <c r="J476" s="242"/>
      <c r="K476" s="312"/>
      <c r="L476" s="312"/>
      <c r="M476" s="312"/>
      <c r="N476" s="312"/>
      <c r="O476" s="312"/>
      <c r="P476" s="312"/>
      <c r="Q476" s="312"/>
      <c r="R476" s="312"/>
      <c r="S476" s="312"/>
      <c r="T476" s="312"/>
      <c r="U476" s="312"/>
      <c r="V476" s="312"/>
      <c r="W476" s="312"/>
      <c r="X476" s="312"/>
      <c r="Y476" s="312"/>
      <c r="Z476" s="312"/>
      <c r="AA476" s="312"/>
      <c r="AB476" s="312"/>
      <c r="AC476" s="312"/>
      <c r="AD476" s="312"/>
      <c r="AE476" s="312"/>
      <c r="AF476" s="312"/>
      <c r="AG476" s="312"/>
      <c r="AH476" s="354"/>
      <c r="AI476" s="354"/>
      <c r="AJ476" s="354"/>
      <c r="AK476" s="354"/>
      <c r="AL476" s="354"/>
      <c r="AM476" s="354"/>
      <c r="AN476" s="354"/>
    </row>
    <row r="477" spans="1:40" ht="15" customHeight="1">
      <c r="A477" s="312"/>
      <c r="B477" s="312"/>
      <c r="C477" s="312"/>
      <c r="D477" s="312"/>
      <c r="E477" s="241"/>
      <c r="F477" s="242"/>
      <c r="G477" s="242"/>
      <c r="H477" s="242"/>
      <c r="I477" s="242"/>
      <c r="J477" s="242"/>
      <c r="K477" s="312"/>
      <c r="L477" s="312"/>
      <c r="M477" s="312"/>
      <c r="N477" s="312"/>
      <c r="O477" s="312"/>
      <c r="P477" s="312"/>
      <c r="Q477" s="312"/>
      <c r="R477" s="312"/>
      <c r="S477" s="312"/>
      <c r="T477" s="312"/>
      <c r="U477" s="312"/>
      <c r="V477" s="312"/>
      <c r="W477" s="312"/>
      <c r="X477" s="312"/>
      <c r="Y477" s="312"/>
      <c r="Z477" s="312"/>
      <c r="AA477" s="312"/>
      <c r="AB477" s="312"/>
      <c r="AC477" s="312"/>
      <c r="AD477" s="312"/>
      <c r="AE477" s="312"/>
      <c r="AF477" s="312"/>
      <c r="AG477" s="312"/>
      <c r="AH477" s="354"/>
      <c r="AI477" s="354"/>
      <c r="AJ477" s="354"/>
      <c r="AK477" s="354"/>
      <c r="AL477" s="354"/>
      <c r="AM477" s="354"/>
      <c r="AN477" s="354"/>
    </row>
    <row r="478" spans="1:40" ht="15" customHeight="1">
      <c r="A478" s="312"/>
      <c r="B478" s="312"/>
      <c r="C478" s="312"/>
      <c r="D478" s="312"/>
      <c r="E478" s="241"/>
      <c r="F478" s="242"/>
      <c r="G478" s="242"/>
      <c r="H478" s="242"/>
      <c r="I478" s="242"/>
      <c r="J478" s="242"/>
      <c r="K478" s="312"/>
      <c r="L478" s="312"/>
      <c r="M478" s="312"/>
      <c r="N478" s="312"/>
      <c r="O478" s="312"/>
      <c r="P478" s="312"/>
      <c r="Q478" s="312"/>
      <c r="R478" s="312"/>
      <c r="S478" s="312"/>
      <c r="T478" s="312"/>
      <c r="U478" s="312"/>
      <c r="V478" s="312"/>
      <c r="W478" s="312"/>
      <c r="X478" s="312"/>
      <c r="Y478" s="312"/>
      <c r="Z478" s="312"/>
      <c r="AA478" s="312"/>
      <c r="AB478" s="312"/>
      <c r="AC478" s="312"/>
      <c r="AD478" s="312"/>
      <c r="AE478" s="312"/>
      <c r="AF478" s="312"/>
      <c r="AG478" s="312"/>
      <c r="AH478" s="354"/>
      <c r="AI478" s="354"/>
      <c r="AJ478" s="354"/>
      <c r="AK478" s="354"/>
      <c r="AL478" s="354"/>
      <c r="AM478" s="354"/>
      <c r="AN478" s="354"/>
    </row>
    <row r="479" spans="1:40" ht="15" customHeight="1">
      <c r="A479" s="312"/>
      <c r="B479" s="312"/>
      <c r="C479" s="312"/>
      <c r="D479" s="312"/>
      <c r="E479" s="241"/>
      <c r="F479" s="242"/>
      <c r="G479" s="242"/>
      <c r="H479" s="242"/>
      <c r="I479" s="242"/>
      <c r="J479" s="242"/>
      <c r="K479" s="312"/>
      <c r="L479" s="312"/>
      <c r="M479" s="312"/>
      <c r="N479" s="312"/>
      <c r="O479" s="312"/>
      <c r="P479" s="312"/>
      <c r="Q479" s="312"/>
      <c r="R479" s="312"/>
      <c r="S479" s="312"/>
      <c r="T479" s="312"/>
      <c r="U479" s="312"/>
      <c r="V479" s="312"/>
      <c r="W479" s="312"/>
      <c r="X479" s="312"/>
      <c r="Y479" s="312"/>
      <c r="Z479" s="312"/>
      <c r="AA479" s="312"/>
      <c r="AB479" s="312"/>
      <c r="AC479" s="312"/>
      <c r="AD479" s="312"/>
      <c r="AE479" s="312"/>
      <c r="AF479" s="312"/>
      <c r="AG479" s="312"/>
      <c r="AH479" s="354"/>
      <c r="AI479" s="354"/>
      <c r="AJ479" s="354"/>
      <c r="AK479" s="354"/>
      <c r="AL479" s="354"/>
      <c r="AM479" s="354"/>
      <c r="AN479" s="354"/>
    </row>
    <row r="480" spans="1:40" ht="15" customHeight="1">
      <c r="A480" s="312"/>
      <c r="B480" s="312"/>
      <c r="C480" s="312"/>
      <c r="D480" s="312"/>
      <c r="E480" s="241"/>
      <c r="F480" s="242"/>
      <c r="G480" s="242"/>
      <c r="H480" s="242"/>
      <c r="I480" s="242"/>
      <c r="J480" s="242"/>
      <c r="K480" s="312"/>
      <c r="L480" s="312"/>
      <c r="M480" s="312"/>
      <c r="N480" s="312"/>
      <c r="O480" s="312"/>
      <c r="P480" s="312"/>
      <c r="Q480" s="312"/>
      <c r="R480" s="312"/>
      <c r="S480" s="312"/>
      <c r="T480" s="312"/>
      <c r="U480" s="312"/>
      <c r="V480" s="312"/>
      <c r="W480" s="312"/>
      <c r="X480" s="312"/>
      <c r="Y480" s="312"/>
      <c r="Z480" s="312"/>
      <c r="AA480" s="312"/>
      <c r="AB480" s="312"/>
      <c r="AC480" s="312"/>
      <c r="AD480" s="312"/>
      <c r="AE480" s="312"/>
      <c r="AF480" s="312"/>
      <c r="AG480" s="312"/>
      <c r="AH480" s="354"/>
      <c r="AI480" s="354"/>
      <c r="AJ480" s="354"/>
      <c r="AK480" s="354"/>
      <c r="AL480" s="354"/>
      <c r="AM480" s="354"/>
      <c r="AN480" s="354"/>
    </row>
    <row r="481" spans="1:40" ht="15" customHeight="1">
      <c r="A481" s="312"/>
      <c r="B481" s="312"/>
      <c r="C481" s="312"/>
      <c r="D481" s="312"/>
      <c r="E481" s="241"/>
      <c r="F481" s="242"/>
      <c r="G481" s="242"/>
      <c r="H481" s="242"/>
      <c r="I481" s="242"/>
      <c r="J481" s="242"/>
      <c r="K481" s="312"/>
      <c r="L481" s="312"/>
      <c r="M481" s="312"/>
      <c r="N481" s="312"/>
      <c r="O481" s="312"/>
      <c r="P481" s="312"/>
      <c r="Q481" s="312"/>
      <c r="R481" s="312"/>
      <c r="S481" s="312"/>
      <c r="T481" s="312"/>
      <c r="U481" s="312"/>
      <c r="V481" s="312"/>
      <c r="W481" s="312"/>
      <c r="X481" s="312"/>
      <c r="Y481" s="312"/>
      <c r="Z481" s="312"/>
      <c r="AA481" s="312"/>
      <c r="AB481" s="312"/>
      <c r="AC481" s="312"/>
      <c r="AD481" s="312"/>
      <c r="AE481" s="312"/>
      <c r="AF481" s="312"/>
      <c r="AG481" s="312"/>
      <c r="AH481" s="354"/>
      <c r="AI481" s="354"/>
      <c r="AJ481" s="354"/>
      <c r="AK481" s="354"/>
      <c r="AL481" s="354"/>
      <c r="AM481" s="354"/>
      <c r="AN481" s="354"/>
    </row>
    <row r="482" spans="1:40" ht="15" customHeight="1">
      <c r="A482" s="312"/>
      <c r="B482" s="312"/>
      <c r="C482" s="312"/>
      <c r="D482" s="312"/>
      <c r="E482" s="241"/>
      <c r="F482" s="242"/>
      <c r="G482" s="242"/>
      <c r="H482" s="242"/>
      <c r="I482" s="242"/>
      <c r="J482" s="242"/>
      <c r="K482" s="312"/>
      <c r="L482" s="312"/>
      <c r="M482" s="312"/>
      <c r="N482" s="312"/>
      <c r="O482" s="312"/>
      <c r="P482" s="312"/>
      <c r="Q482" s="312"/>
      <c r="R482" s="312"/>
      <c r="S482" s="312"/>
      <c r="T482" s="312"/>
      <c r="U482" s="312"/>
      <c r="V482" s="312"/>
      <c r="W482" s="312"/>
      <c r="X482" s="312"/>
      <c r="Y482" s="312"/>
      <c r="Z482" s="312"/>
      <c r="AA482" s="312"/>
      <c r="AB482" s="312"/>
      <c r="AC482" s="312"/>
      <c r="AD482" s="312"/>
      <c r="AE482" s="312"/>
      <c r="AF482" s="312"/>
      <c r="AG482" s="312"/>
      <c r="AH482" s="354"/>
      <c r="AI482" s="354"/>
      <c r="AJ482" s="354"/>
      <c r="AK482" s="354"/>
      <c r="AL482" s="354"/>
      <c r="AM482" s="354"/>
      <c r="AN482" s="354"/>
    </row>
    <row r="483" spans="1:40" ht="15" customHeight="1">
      <c r="A483" s="312"/>
      <c r="B483" s="312"/>
      <c r="C483" s="312"/>
      <c r="D483" s="312"/>
      <c r="E483" s="241"/>
      <c r="F483" s="242"/>
      <c r="G483" s="242"/>
      <c r="H483" s="242"/>
      <c r="I483" s="242"/>
      <c r="J483" s="242"/>
      <c r="K483" s="312"/>
      <c r="L483" s="312"/>
      <c r="M483" s="312"/>
      <c r="N483" s="312"/>
      <c r="O483" s="312"/>
      <c r="P483" s="312"/>
      <c r="Q483" s="312"/>
      <c r="R483" s="312"/>
      <c r="S483" s="312"/>
      <c r="T483" s="312"/>
      <c r="U483" s="312"/>
      <c r="V483" s="312"/>
      <c r="W483" s="312"/>
      <c r="X483" s="312"/>
      <c r="Y483" s="312"/>
      <c r="Z483" s="312"/>
      <c r="AA483" s="312"/>
      <c r="AB483" s="312"/>
      <c r="AC483" s="312"/>
      <c r="AD483" s="312"/>
      <c r="AE483" s="312"/>
      <c r="AF483" s="312"/>
      <c r="AG483" s="312"/>
      <c r="AH483" s="354"/>
      <c r="AI483" s="354"/>
      <c r="AJ483" s="354"/>
      <c r="AK483" s="354"/>
      <c r="AL483" s="354"/>
      <c r="AM483" s="354"/>
      <c r="AN483" s="354"/>
    </row>
    <row r="484" spans="1:40" ht="15" customHeight="1">
      <c r="A484" s="312"/>
      <c r="B484" s="312"/>
      <c r="C484" s="312"/>
      <c r="D484" s="312"/>
      <c r="E484" s="241"/>
      <c r="F484" s="242"/>
      <c r="G484" s="242"/>
      <c r="H484" s="242"/>
      <c r="I484" s="242"/>
      <c r="J484" s="242"/>
      <c r="K484" s="312"/>
      <c r="L484" s="312"/>
      <c r="M484" s="312"/>
      <c r="N484" s="312"/>
      <c r="O484" s="312"/>
      <c r="P484" s="312"/>
      <c r="Q484" s="312"/>
      <c r="R484" s="312"/>
      <c r="S484" s="312"/>
      <c r="T484" s="312"/>
      <c r="U484" s="312"/>
      <c r="V484" s="312"/>
      <c r="W484" s="312"/>
      <c r="X484" s="312"/>
      <c r="Y484" s="312"/>
      <c r="Z484" s="312"/>
      <c r="AA484" s="312"/>
      <c r="AB484" s="312"/>
      <c r="AC484" s="312"/>
      <c r="AD484" s="312"/>
      <c r="AE484" s="312"/>
      <c r="AF484" s="312"/>
      <c r="AG484" s="312"/>
      <c r="AH484" s="354"/>
      <c r="AI484" s="354"/>
      <c r="AJ484" s="354"/>
      <c r="AK484" s="354"/>
      <c r="AL484" s="354"/>
      <c r="AM484" s="354"/>
      <c r="AN484" s="354"/>
    </row>
    <row r="485" spans="1:40" ht="15" customHeight="1">
      <c r="A485" s="312"/>
      <c r="B485" s="312"/>
      <c r="C485" s="312"/>
      <c r="D485" s="312"/>
      <c r="E485" s="241"/>
      <c r="F485" s="242"/>
      <c r="G485" s="242"/>
      <c r="H485" s="242"/>
      <c r="I485" s="242"/>
      <c r="J485" s="242"/>
      <c r="K485" s="312"/>
      <c r="L485" s="312"/>
      <c r="M485" s="312"/>
      <c r="N485" s="312"/>
      <c r="O485" s="312"/>
      <c r="P485" s="312"/>
      <c r="Q485" s="312"/>
      <c r="R485" s="312"/>
      <c r="S485" s="312"/>
      <c r="T485" s="312"/>
      <c r="U485" s="312"/>
      <c r="V485" s="312"/>
      <c r="W485" s="312"/>
      <c r="X485" s="312"/>
      <c r="Y485" s="312"/>
      <c r="Z485" s="312"/>
      <c r="AA485" s="312"/>
      <c r="AB485" s="312"/>
      <c r="AC485" s="312"/>
      <c r="AD485" s="312"/>
      <c r="AE485" s="312"/>
      <c r="AF485" s="312"/>
      <c r="AG485" s="312"/>
      <c r="AH485" s="354"/>
      <c r="AI485" s="354"/>
      <c r="AJ485" s="354"/>
      <c r="AK485" s="354"/>
      <c r="AL485" s="354"/>
      <c r="AM485" s="354"/>
      <c r="AN485" s="354"/>
    </row>
    <row r="486" spans="1:40" ht="15" customHeight="1">
      <c r="A486" s="312"/>
      <c r="B486" s="312"/>
      <c r="C486" s="312"/>
      <c r="D486" s="312"/>
      <c r="E486" s="241"/>
      <c r="F486" s="242"/>
      <c r="G486" s="242"/>
      <c r="H486" s="242"/>
      <c r="I486" s="242"/>
      <c r="J486" s="242"/>
      <c r="K486" s="312"/>
      <c r="L486" s="312"/>
      <c r="M486" s="312"/>
      <c r="N486" s="312"/>
      <c r="O486" s="312"/>
      <c r="P486" s="312"/>
      <c r="Q486" s="312"/>
      <c r="R486" s="312"/>
      <c r="S486" s="312"/>
      <c r="T486" s="312"/>
      <c r="U486" s="312"/>
      <c r="V486" s="312"/>
      <c r="W486" s="312"/>
      <c r="X486" s="312"/>
      <c r="Y486" s="312"/>
      <c r="Z486" s="312"/>
      <c r="AA486" s="312"/>
      <c r="AB486" s="312"/>
      <c r="AC486" s="312"/>
      <c r="AD486" s="312"/>
      <c r="AE486" s="312"/>
      <c r="AF486" s="312"/>
      <c r="AG486" s="312"/>
      <c r="AH486" s="354"/>
      <c r="AI486" s="354"/>
      <c r="AJ486" s="354"/>
      <c r="AK486" s="354"/>
      <c r="AL486" s="354"/>
      <c r="AM486" s="354"/>
      <c r="AN486" s="354"/>
    </row>
    <row r="487" spans="1:40" ht="15" customHeight="1">
      <c r="A487" s="312"/>
      <c r="B487" s="312"/>
      <c r="C487" s="312"/>
      <c r="D487" s="312"/>
      <c r="E487" s="241"/>
      <c r="F487" s="242"/>
      <c r="G487" s="242"/>
      <c r="H487" s="242"/>
      <c r="I487" s="242"/>
      <c r="J487" s="242"/>
      <c r="K487" s="312"/>
      <c r="L487" s="312"/>
      <c r="M487" s="312"/>
      <c r="N487" s="312"/>
      <c r="O487" s="312"/>
      <c r="P487" s="312"/>
      <c r="Q487" s="312"/>
      <c r="R487" s="312"/>
      <c r="S487" s="312"/>
      <c r="T487" s="312"/>
      <c r="U487" s="312"/>
      <c r="V487" s="312"/>
      <c r="W487" s="312"/>
      <c r="X487" s="312"/>
      <c r="Y487" s="312"/>
      <c r="Z487" s="312"/>
      <c r="AA487" s="312"/>
      <c r="AB487" s="312"/>
      <c r="AC487" s="312"/>
      <c r="AD487" s="312"/>
      <c r="AE487" s="312"/>
      <c r="AF487" s="312"/>
      <c r="AG487" s="312"/>
      <c r="AH487" s="354"/>
      <c r="AI487" s="354"/>
      <c r="AJ487" s="354"/>
      <c r="AK487" s="354"/>
      <c r="AL487" s="354"/>
      <c r="AM487" s="354"/>
      <c r="AN487" s="354"/>
    </row>
    <row r="488" spans="1:40" ht="15" customHeight="1">
      <c r="A488" s="312"/>
      <c r="B488" s="312"/>
      <c r="C488" s="312"/>
      <c r="D488" s="312"/>
      <c r="E488" s="241"/>
      <c r="F488" s="242"/>
      <c r="G488" s="242"/>
      <c r="H488" s="242"/>
      <c r="I488" s="242"/>
      <c r="J488" s="242"/>
      <c r="K488" s="312"/>
      <c r="L488" s="312"/>
      <c r="M488" s="312"/>
      <c r="N488" s="312"/>
      <c r="O488" s="312"/>
      <c r="P488" s="312"/>
      <c r="Q488" s="312"/>
      <c r="R488" s="312"/>
      <c r="S488" s="312"/>
      <c r="T488" s="312"/>
      <c r="U488" s="312"/>
      <c r="V488" s="312"/>
      <c r="W488" s="312"/>
      <c r="X488" s="312"/>
      <c r="Y488" s="312"/>
      <c r="Z488" s="312"/>
      <c r="AA488" s="312"/>
      <c r="AB488" s="312"/>
      <c r="AC488" s="312"/>
      <c r="AD488" s="312"/>
      <c r="AE488" s="312"/>
      <c r="AF488" s="312"/>
      <c r="AG488" s="312"/>
      <c r="AH488" s="354"/>
      <c r="AI488" s="354"/>
      <c r="AJ488" s="354"/>
      <c r="AK488" s="354"/>
      <c r="AL488" s="354"/>
      <c r="AM488" s="354"/>
      <c r="AN488" s="354"/>
    </row>
    <row r="489" spans="1:40" ht="15" customHeight="1">
      <c r="A489" s="312"/>
      <c r="B489" s="312"/>
      <c r="C489" s="312"/>
      <c r="D489" s="312"/>
      <c r="E489" s="241"/>
      <c r="F489" s="242"/>
      <c r="G489" s="242"/>
      <c r="H489" s="242"/>
      <c r="I489" s="242"/>
      <c r="J489" s="242"/>
      <c r="K489" s="312"/>
      <c r="L489" s="312"/>
      <c r="M489" s="312"/>
      <c r="N489" s="312"/>
      <c r="O489" s="312"/>
      <c r="P489" s="312"/>
      <c r="Q489" s="312"/>
      <c r="R489" s="312"/>
      <c r="S489" s="312"/>
      <c r="T489" s="312"/>
      <c r="U489" s="312"/>
      <c r="V489" s="312"/>
      <c r="W489" s="312"/>
      <c r="X489" s="312"/>
      <c r="Y489" s="312"/>
      <c r="Z489" s="312"/>
      <c r="AA489" s="312"/>
      <c r="AB489" s="312"/>
      <c r="AC489" s="312"/>
      <c r="AD489" s="312"/>
      <c r="AE489" s="312"/>
      <c r="AF489" s="312"/>
      <c r="AG489" s="312"/>
      <c r="AH489" s="354"/>
      <c r="AI489" s="354"/>
      <c r="AJ489" s="354"/>
      <c r="AK489" s="354"/>
      <c r="AL489" s="354"/>
      <c r="AM489" s="354"/>
      <c r="AN489" s="354"/>
    </row>
    <row r="490" spans="1:40" ht="15" customHeight="1">
      <c r="A490" s="312"/>
      <c r="B490" s="312"/>
      <c r="C490" s="312"/>
      <c r="D490" s="312"/>
      <c r="E490" s="241"/>
      <c r="F490" s="242"/>
      <c r="G490" s="242"/>
      <c r="H490" s="242"/>
      <c r="I490" s="242"/>
      <c r="J490" s="242"/>
      <c r="K490" s="312"/>
      <c r="L490" s="312"/>
      <c r="M490" s="312"/>
      <c r="N490" s="312"/>
      <c r="O490" s="312"/>
      <c r="P490" s="312"/>
      <c r="Q490" s="312"/>
      <c r="R490" s="312"/>
      <c r="S490" s="312"/>
      <c r="T490" s="312"/>
      <c r="U490" s="312"/>
      <c r="V490" s="312"/>
      <c r="W490" s="312"/>
      <c r="X490" s="312"/>
      <c r="Y490" s="312"/>
      <c r="Z490" s="312"/>
      <c r="AA490" s="312"/>
      <c r="AB490" s="312"/>
      <c r="AC490" s="312"/>
      <c r="AD490" s="312"/>
      <c r="AE490" s="312"/>
      <c r="AF490" s="312"/>
      <c r="AG490" s="312"/>
      <c r="AH490" s="354"/>
      <c r="AI490" s="354"/>
      <c r="AJ490" s="354"/>
      <c r="AK490" s="354"/>
      <c r="AL490" s="354"/>
      <c r="AM490" s="354"/>
      <c r="AN490" s="354"/>
    </row>
    <row r="491" spans="1:40" ht="15" customHeight="1">
      <c r="A491" s="312"/>
      <c r="B491" s="312"/>
      <c r="C491" s="312"/>
      <c r="D491" s="312"/>
      <c r="E491" s="241"/>
      <c r="F491" s="242"/>
      <c r="G491" s="242"/>
      <c r="H491" s="242"/>
      <c r="I491" s="242"/>
      <c r="J491" s="242"/>
      <c r="K491" s="312"/>
      <c r="L491" s="312"/>
      <c r="M491" s="312"/>
      <c r="N491" s="312"/>
      <c r="O491" s="312"/>
      <c r="P491" s="312"/>
      <c r="Q491" s="312"/>
      <c r="R491" s="312"/>
      <c r="S491" s="312"/>
      <c r="T491" s="312"/>
      <c r="U491" s="312"/>
      <c r="V491" s="312"/>
      <c r="W491" s="312"/>
      <c r="X491" s="312"/>
      <c r="Y491" s="312"/>
      <c r="Z491" s="312"/>
      <c r="AA491" s="312"/>
      <c r="AB491" s="312"/>
      <c r="AC491" s="312"/>
      <c r="AD491" s="312"/>
      <c r="AE491" s="312"/>
      <c r="AF491" s="312"/>
      <c r="AG491" s="312"/>
      <c r="AH491" s="354"/>
      <c r="AI491" s="354"/>
      <c r="AJ491" s="354"/>
      <c r="AK491" s="354"/>
      <c r="AL491" s="354"/>
      <c r="AM491" s="354"/>
      <c r="AN491" s="354"/>
    </row>
    <row r="492" spans="1:40" ht="15" customHeight="1">
      <c r="A492" s="312"/>
      <c r="B492" s="312"/>
      <c r="C492" s="312"/>
      <c r="D492" s="312"/>
      <c r="E492" s="241"/>
      <c r="F492" s="242"/>
      <c r="G492" s="242"/>
      <c r="H492" s="242"/>
      <c r="I492" s="242"/>
      <c r="J492" s="242"/>
      <c r="K492" s="312"/>
      <c r="L492" s="312"/>
      <c r="M492" s="312"/>
      <c r="N492" s="312"/>
      <c r="O492" s="312"/>
      <c r="P492" s="312"/>
      <c r="Q492" s="312"/>
      <c r="R492" s="312"/>
      <c r="S492" s="312"/>
      <c r="T492" s="312"/>
      <c r="U492" s="312"/>
      <c r="V492" s="312"/>
      <c r="W492" s="312"/>
      <c r="X492" s="312"/>
      <c r="Y492" s="312"/>
      <c r="Z492" s="312"/>
      <c r="AA492" s="312"/>
      <c r="AB492" s="312"/>
      <c r="AC492" s="312"/>
      <c r="AD492" s="312"/>
      <c r="AE492" s="312"/>
      <c r="AF492" s="312"/>
      <c r="AG492" s="312"/>
      <c r="AH492" s="354"/>
      <c r="AI492" s="354"/>
      <c r="AJ492" s="354"/>
      <c r="AK492" s="354"/>
      <c r="AL492" s="354"/>
      <c r="AM492" s="354"/>
      <c r="AN492" s="354"/>
    </row>
    <row r="493" spans="1:40" ht="15" customHeight="1">
      <c r="A493" s="312"/>
      <c r="B493" s="312"/>
      <c r="C493" s="312"/>
      <c r="D493" s="312"/>
      <c r="E493" s="241"/>
      <c r="F493" s="242"/>
      <c r="G493" s="242"/>
      <c r="H493" s="242"/>
      <c r="I493" s="242"/>
      <c r="J493" s="242"/>
      <c r="K493" s="312"/>
      <c r="L493" s="312"/>
      <c r="M493" s="312"/>
      <c r="N493" s="312"/>
      <c r="O493" s="312"/>
      <c r="P493" s="312"/>
      <c r="Q493" s="312"/>
      <c r="R493" s="312"/>
      <c r="S493" s="312"/>
      <c r="T493" s="312"/>
      <c r="U493" s="312"/>
      <c r="V493" s="312"/>
      <c r="W493" s="312"/>
      <c r="X493" s="312"/>
      <c r="Y493" s="312"/>
      <c r="Z493" s="312"/>
      <c r="AA493" s="312"/>
      <c r="AB493" s="312"/>
      <c r="AC493" s="312"/>
      <c r="AD493" s="312"/>
      <c r="AE493" s="312"/>
      <c r="AF493" s="312"/>
      <c r="AG493" s="312"/>
      <c r="AH493" s="354"/>
      <c r="AI493" s="354"/>
      <c r="AJ493" s="354"/>
      <c r="AK493" s="354"/>
      <c r="AL493" s="354"/>
      <c r="AM493" s="354"/>
      <c r="AN493" s="354"/>
    </row>
    <row r="494" spans="1:40" ht="15" customHeight="1">
      <c r="A494" s="312"/>
      <c r="B494" s="312"/>
      <c r="C494" s="312"/>
      <c r="D494" s="312"/>
      <c r="E494" s="241"/>
      <c r="F494" s="242"/>
      <c r="G494" s="242"/>
      <c r="H494" s="242"/>
      <c r="I494" s="242"/>
      <c r="J494" s="242"/>
      <c r="K494" s="312"/>
      <c r="L494" s="312"/>
      <c r="M494" s="312"/>
      <c r="N494" s="312"/>
      <c r="O494" s="312"/>
      <c r="P494" s="312"/>
      <c r="Q494" s="312"/>
      <c r="R494" s="312"/>
      <c r="S494" s="312"/>
      <c r="T494" s="312"/>
      <c r="U494" s="312"/>
      <c r="V494" s="312"/>
      <c r="W494" s="312"/>
      <c r="X494" s="312"/>
      <c r="Y494" s="312"/>
      <c r="Z494" s="312"/>
      <c r="AA494" s="312"/>
      <c r="AB494" s="312"/>
      <c r="AC494" s="312"/>
      <c r="AD494" s="312"/>
      <c r="AE494" s="312"/>
      <c r="AF494" s="312"/>
      <c r="AG494" s="312"/>
      <c r="AH494" s="354"/>
      <c r="AI494" s="354"/>
      <c r="AJ494" s="354"/>
      <c r="AK494" s="354"/>
      <c r="AL494" s="354"/>
      <c r="AM494" s="354"/>
      <c r="AN494" s="354"/>
    </row>
    <row r="495" spans="1:40" ht="15" customHeight="1">
      <c r="A495" s="312"/>
      <c r="B495" s="312"/>
      <c r="C495" s="312"/>
      <c r="D495" s="312"/>
      <c r="E495" s="241"/>
      <c r="F495" s="242"/>
      <c r="G495" s="242"/>
      <c r="H495" s="242"/>
      <c r="I495" s="242"/>
      <c r="J495" s="242"/>
      <c r="K495" s="312"/>
      <c r="L495" s="312"/>
      <c r="M495" s="312"/>
      <c r="N495" s="312"/>
      <c r="O495" s="312"/>
      <c r="P495" s="312"/>
      <c r="Q495" s="312"/>
      <c r="R495" s="312"/>
      <c r="S495" s="312"/>
      <c r="T495" s="312"/>
      <c r="U495" s="312"/>
      <c r="V495" s="312"/>
      <c r="W495" s="312"/>
      <c r="X495" s="312"/>
      <c r="Y495" s="312"/>
      <c r="Z495" s="312"/>
      <c r="AA495" s="312"/>
      <c r="AB495" s="312"/>
      <c r="AC495" s="312"/>
      <c r="AD495" s="312"/>
      <c r="AE495" s="312"/>
      <c r="AF495" s="312"/>
      <c r="AG495" s="312"/>
      <c r="AH495" s="354"/>
      <c r="AI495" s="354"/>
      <c r="AJ495" s="354"/>
      <c r="AK495" s="354"/>
      <c r="AL495" s="354"/>
      <c r="AM495" s="354"/>
      <c r="AN495" s="354"/>
    </row>
    <row r="496" spans="1:40" ht="15" customHeight="1">
      <c r="A496" s="312"/>
      <c r="B496" s="312"/>
      <c r="C496" s="312"/>
      <c r="D496" s="312"/>
      <c r="E496" s="241"/>
      <c r="F496" s="242"/>
      <c r="G496" s="242"/>
      <c r="H496" s="242"/>
      <c r="I496" s="242"/>
      <c r="J496" s="242"/>
      <c r="K496" s="312"/>
      <c r="L496" s="312"/>
      <c r="M496" s="312"/>
      <c r="N496" s="312"/>
      <c r="O496" s="312"/>
      <c r="P496" s="312"/>
      <c r="Q496" s="312"/>
      <c r="R496" s="312"/>
      <c r="S496" s="312"/>
      <c r="T496" s="312"/>
      <c r="U496" s="312"/>
      <c r="V496" s="312"/>
      <c r="W496" s="312"/>
      <c r="X496" s="312"/>
      <c r="Y496" s="312"/>
      <c r="Z496" s="312"/>
      <c r="AA496" s="312"/>
      <c r="AB496" s="312"/>
      <c r="AC496" s="312"/>
      <c r="AD496" s="312"/>
      <c r="AE496" s="312"/>
      <c r="AF496" s="312"/>
      <c r="AG496" s="312"/>
      <c r="AH496" s="354"/>
      <c r="AI496" s="354"/>
      <c r="AJ496" s="354"/>
      <c r="AK496" s="354"/>
      <c r="AL496" s="354"/>
      <c r="AM496" s="354"/>
      <c r="AN496" s="354"/>
    </row>
    <row r="497" spans="1:40" ht="15" customHeight="1">
      <c r="A497" s="312"/>
      <c r="B497" s="312"/>
      <c r="C497" s="312"/>
      <c r="D497" s="312"/>
      <c r="E497" s="241"/>
      <c r="F497" s="242"/>
      <c r="G497" s="242"/>
      <c r="H497" s="242"/>
      <c r="I497" s="242"/>
      <c r="J497" s="242"/>
      <c r="K497" s="312"/>
      <c r="L497" s="312"/>
      <c r="M497" s="312"/>
      <c r="N497" s="312"/>
      <c r="O497" s="312"/>
      <c r="P497" s="312"/>
      <c r="Q497" s="312"/>
      <c r="R497" s="312"/>
      <c r="S497" s="312"/>
      <c r="T497" s="312"/>
      <c r="U497" s="312"/>
      <c r="V497" s="312"/>
      <c r="W497" s="312"/>
      <c r="X497" s="312"/>
      <c r="Y497" s="312"/>
      <c r="Z497" s="312"/>
      <c r="AA497" s="312"/>
      <c r="AB497" s="312"/>
      <c r="AC497" s="312"/>
      <c r="AD497" s="312"/>
      <c r="AE497" s="312"/>
      <c r="AF497" s="312"/>
      <c r="AG497" s="312"/>
      <c r="AH497" s="354"/>
      <c r="AI497" s="354"/>
      <c r="AJ497" s="354"/>
      <c r="AK497" s="354"/>
      <c r="AL497" s="354"/>
      <c r="AM497" s="354"/>
      <c r="AN497" s="354"/>
    </row>
    <row r="498" spans="1:40" ht="15" customHeight="1">
      <c r="A498" s="312"/>
      <c r="B498" s="312"/>
      <c r="C498" s="312"/>
      <c r="D498" s="312"/>
      <c r="E498" s="241"/>
      <c r="F498" s="242"/>
      <c r="G498" s="242"/>
      <c r="H498" s="242"/>
      <c r="I498" s="242"/>
      <c r="J498" s="242"/>
      <c r="K498" s="312"/>
      <c r="L498" s="312"/>
      <c r="M498" s="312"/>
      <c r="N498" s="312"/>
      <c r="O498" s="312"/>
      <c r="P498" s="312"/>
      <c r="Q498" s="312"/>
      <c r="R498" s="312"/>
      <c r="S498" s="312"/>
      <c r="T498" s="312"/>
      <c r="U498" s="312"/>
      <c r="V498" s="312"/>
      <c r="W498" s="312"/>
      <c r="X498" s="312"/>
      <c r="Y498" s="312"/>
      <c r="Z498" s="312"/>
      <c r="AA498" s="312"/>
      <c r="AB498" s="312"/>
      <c r="AC498" s="312"/>
      <c r="AD498" s="312"/>
      <c r="AE498" s="312"/>
      <c r="AF498" s="312"/>
      <c r="AG498" s="312"/>
      <c r="AH498" s="354"/>
      <c r="AI498" s="354"/>
      <c r="AJ498" s="354"/>
      <c r="AK498" s="354"/>
      <c r="AL498" s="354"/>
      <c r="AM498" s="354"/>
      <c r="AN498" s="354"/>
    </row>
    <row r="499" spans="1:40" ht="15" customHeight="1">
      <c r="A499" s="312"/>
      <c r="B499" s="312"/>
      <c r="C499" s="312"/>
      <c r="D499" s="312"/>
      <c r="E499" s="241"/>
      <c r="F499" s="242"/>
      <c r="G499" s="242"/>
      <c r="H499" s="242"/>
      <c r="I499" s="242"/>
      <c r="J499" s="242"/>
      <c r="K499" s="312"/>
      <c r="L499" s="312"/>
      <c r="M499" s="312"/>
      <c r="N499" s="312"/>
      <c r="O499" s="312"/>
      <c r="P499" s="312"/>
      <c r="Q499" s="312"/>
      <c r="R499" s="312"/>
      <c r="S499" s="312"/>
      <c r="T499" s="312"/>
      <c r="U499" s="312"/>
      <c r="V499" s="312"/>
      <c r="W499" s="312"/>
      <c r="X499" s="312"/>
      <c r="Y499" s="312"/>
      <c r="Z499" s="312"/>
      <c r="AA499" s="312"/>
      <c r="AB499" s="312"/>
      <c r="AC499" s="312"/>
      <c r="AD499" s="312"/>
      <c r="AE499" s="312"/>
      <c r="AF499" s="312"/>
      <c r="AG499" s="312"/>
      <c r="AH499" s="354"/>
      <c r="AI499" s="354"/>
      <c r="AJ499" s="354"/>
      <c r="AK499" s="354"/>
      <c r="AL499" s="354"/>
      <c r="AM499" s="354"/>
      <c r="AN499" s="354"/>
    </row>
    <row r="500" spans="1:40" ht="15" customHeight="1">
      <c r="A500" s="312"/>
      <c r="B500" s="312"/>
      <c r="C500" s="312"/>
      <c r="D500" s="312"/>
      <c r="E500" s="241"/>
      <c r="F500" s="242"/>
      <c r="G500" s="242"/>
      <c r="H500" s="242"/>
      <c r="I500" s="242"/>
      <c r="J500" s="242"/>
      <c r="K500" s="312"/>
      <c r="L500" s="312"/>
      <c r="M500" s="312"/>
      <c r="N500" s="312"/>
      <c r="O500" s="312"/>
      <c r="P500" s="312"/>
      <c r="Q500" s="312"/>
      <c r="R500" s="312"/>
      <c r="S500" s="312"/>
      <c r="T500" s="312"/>
      <c r="U500" s="312"/>
      <c r="V500" s="312"/>
      <c r="W500" s="312"/>
      <c r="X500" s="312"/>
      <c r="Y500" s="312"/>
      <c r="Z500" s="312"/>
      <c r="AA500" s="312"/>
      <c r="AB500" s="312"/>
      <c r="AC500" s="312"/>
      <c r="AD500" s="312"/>
      <c r="AE500" s="312"/>
      <c r="AF500" s="312"/>
      <c r="AG500" s="312"/>
      <c r="AH500" s="354"/>
      <c r="AI500" s="354"/>
      <c r="AJ500" s="354"/>
      <c r="AK500" s="354"/>
      <c r="AL500" s="354"/>
      <c r="AM500" s="354"/>
      <c r="AN500" s="354"/>
    </row>
    <row r="501" spans="1:40" ht="15" customHeight="1">
      <c r="A501" s="312"/>
      <c r="B501" s="312"/>
      <c r="C501" s="312"/>
      <c r="D501" s="312"/>
      <c r="E501" s="241"/>
      <c r="F501" s="242"/>
      <c r="G501" s="242"/>
      <c r="H501" s="242"/>
      <c r="I501" s="242"/>
      <c r="J501" s="242"/>
      <c r="K501" s="312"/>
      <c r="L501" s="312"/>
      <c r="M501" s="312"/>
      <c r="N501" s="312"/>
      <c r="O501" s="312"/>
      <c r="P501" s="312"/>
      <c r="Q501" s="312"/>
      <c r="R501" s="312"/>
      <c r="S501" s="312"/>
      <c r="T501" s="312"/>
      <c r="U501" s="312"/>
      <c r="V501" s="312"/>
      <c r="W501" s="312"/>
      <c r="X501" s="312"/>
      <c r="Y501" s="312"/>
      <c r="Z501" s="312"/>
      <c r="AA501" s="312"/>
      <c r="AB501" s="312"/>
      <c r="AC501" s="312"/>
      <c r="AD501" s="312"/>
      <c r="AE501" s="312"/>
      <c r="AF501" s="312"/>
      <c r="AG501" s="312"/>
      <c r="AH501" s="354"/>
      <c r="AI501" s="354"/>
      <c r="AJ501" s="354"/>
      <c r="AK501" s="354"/>
      <c r="AL501" s="354"/>
      <c r="AM501" s="354"/>
      <c r="AN501" s="354"/>
    </row>
    <row r="502" spans="1:40" ht="15" customHeight="1">
      <c r="A502" s="312"/>
      <c r="B502" s="312"/>
      <c r="C502" s="312"/>
      <c r="D502" s="312"/>
      <c r="E502" s="241"/>
      <c r="F502" s="242"/>
      <c r="G502" s="242"/>
      <c r="H502" s="242"/>
      <c r="I502" s="242"/>
      <c r="J502" s="242"/>
      <c r="K502" s="312"/>
      <c r="L502" s="312"/>
      <c r="M502" s="312"/>
      <c r="N502" s="312"/>
      <c r="O502" s="312"/>
      <c r="P502" s="312"/>
      <c r="Q502" s="312"/>
      <c r="R502" s="312"/>
      <c r="S502" s="312"/>
      <c r="T502" s="312"/>
      <c r="U502" s="312"/>
      <c r="V502" s="312"/>
      <c r="W502" s="312"/>
      <c r="X502" s="312"/>
      <c r="Y502" s="312"/>
      <c r="Z502" s="312"/>
      <c r="AA502" s="312"/>
      <c r="AB502" s="312"/>
      <c r="AC502" s="312"/>
      <c r="AD502" s="312"/>
      <c r="AE502" s="312"/>
      <c r="AF502" s="312"/>
      <c r="AG502" s="312"/>
      <c r="AH502" s="354"/>
      <c r="AI502" s="354"/>
      <c r="AJ502" s="354"/>
      <c r="AK502" s="354"/>
      <c r="AL502" s="354"/>
      <c r="AM502" s="354"/>
      <c r="AN502" s="354"/>
    </row>
    <row r="503" spans="1:40" ht="15" customHeight="1">
      <c r="A503" s="312"/>
      <c r="B503" s="312"/>
      <c r="C503" s="312"/>
      <c r="D503" s="312"/>
      <c r="E503" s="241"/>
      <c r="F503" s="242"/>
      <c r="G503" s="242"/>
      <c r="H503" s="242"/>
      <c r="I503" s="242"/>
      <c r="J503" s="242"/>
      <c r="K503" s="312"/>
      <c r="L503" s="312"/>
      <c r="M503" s="312"/>
      <c r="N503" s="312"/>
      <c r="O503" s="312"/>
      <c r="P503" s="312"/>
      <c r="Q503" s="312"/>
      <c r="R503" s="312"/>
      <c r="S503" s="312"/>
      <c r="T503" s="312"/>
      <c r="U503" s="312"/>
      <c r="V503" s="312"/>
      <c r="W503" s="312"/>
      <c r="X503" s="312"/>
      <c r="Y503" s="312"/>
      <c r="Z503" s="312"/>
      <c r="AA503" s="312"/>
      <c r="AB503" s="312"/>
      <c r="AC503" s="312"/>
      <c r="AD503" s="312"/>
      <c r="AE503" s="312"/>
      <c r="AF503" s="312"/>
      <c r="AG503" s="312"/>
      <c r="AH503" s="354"/>
      <c r="AI503" s="354"/>
      <c r="AJ503" s="354"/>
      <c r="AK503" s="354"/>
      <c r="AL503" s="354"/>
      <c r="AM503" s="354"/>
      <c r="AN503" s="354"/>
    </row>
    <row r="504" spans="1:40" ht="15" customHeight="1">
      <c r="A504" s="312"/>
      <c r="B504" s="312"/>
      <c r="C504" s="312"/>
      <c r="D504" s="312"/>
      <c r="E504" s="241"/>
      <c r="F504" s="242"/>
      <c r="G504" s="242"/>
      <c r="H504" s="242"/>
      <c r="I504" s="242"/>
      <c r="J504" s="242"/>
      <c r="K504" s="312"/>
      <c r="L504" s="312"/>
      <c r="M504" s="312"/>
      <c r="N504" s="312"/>
      <c r="O504" s="312"/>
      <c r="P504" s="312"/>
      <c r="Q504" s="312"/>
      <c r="R504" s="312"/>
      <c r="S504" s="312"/>
      <c r="T504" s="312"/>
      <c r="U504" s="312"/>
      <c r="V504" s="312"/>
      <c r="W504" s="312"/>
      <c r="X504" s="312"/>
      <c r="Y504" s="312"/>
      <c r="Z504" s="312"/>
      <c r="AA504" s="312"/>
      <c r="AB504" s="312"/>
      <c r="AC504" s="312"/>
      <c r="AD504" s="312"/>
      <c r="AE504" s="312"/>
      <c r="AF504" s="312"/>
      <c r="AG504" s="312"/>
      <c r="AH504" s="354"/>
      <c r="AI504" s="354"/>
      <c r="AJ504" s="354"/>
      <c r="AK504" s="354"/>
      <c r="AL504" s="354"/>
      <c r="AM504" s="354"/>
      <c r="AN504" s="354"/>
    </row>
    <row r="505" spans="1:40" ht="15" customHeight="1">
      <c r="A505" s="312"/>
      <c r="B505" s="312"/>
      <c r="C505" s="312"/>
      <c r="D505" s="312"/>
      <c r="E505" s="241"/>
      <c r="F505" s="242"/>
      <c r="G505" s="242"/>
      <c r="H505" s="242"/>
      <c r="I505" s="242"/>
      <c r="J505" s="242"/>
      <c r="K505" s="312"/>
      <c r="L505" s="312"/>
      <c r="M505" s="312"/>
      <c r="N505" s="312"/>
      <c r="O505" s="312"/>
      <c r="P505" s="312"/>
      <c r="Q505" s="312"/>
      <c r="R505" s="312"/>
      <c r="S505" s="312"/>
      <c r="T505" s="312"/>
      <c r="U505" s="312"/>
      <c r="V505" s="312"/>
      <c r="W505" s="312"/>
      <c r="X505" s="312"/>
      <c r="Y505" s="312"/>
      <c r="Z505" s="312"/>
      <c r="AA505" s="312"/>
      <c r="AB505" s="312"/>
      <c r="AC505" s="312"/>
      <c r="AD505" s="312"/>
      <c r="AE505" s="312"/>
      <c r="AF505" s="312"/>
      <c r="AG505" s="312"/>
      <c r="AH505" s="354"/>
      <c r="AI505" s="354"/>
      <c r="AJ505" s="354"/>
      <c r="AK505" s="354"/>
      <c r="AL505" s="354"/>
      <c r="AM505" s="354"/>
      <c r="AN505" s="354"/>
    </row>
    <row r="506" spans="1:40" ht="15" customHeight="1">
      <c r="A506" s="312"/>
      <c r="B506" s="312"/>
      <c r="C506" s="312"/>
      <c r="D506" s="312"/>
      <c r="E506" s="241"/>
      <c r="F506" s="242"/>
      <c r="G506" s="242"/>
      <c r="H506" s="242"/>
      <c r="I506" s="242"/>
      <c r="J506" s="242"/>
      <c r="K506" s="312"/>
      <c r="L506" s="312"/>
      <c r="M506" s="312"/>
      <c r="N506" s="312"/>
      <c r="O506" s="312"/>
      <c r="P506" s="312"/>
      <c r="Q506" s="312"/>
      <c r="R506" s="312"/>
      <c r="S506" s="312"/>
      <c r="T506" s="312"/>
      <c r="U506" s="312"/>
      <c r="V506" s="312"/>
      <c r="W506" s="312"/>
      <c r="X506" s="312"/>
      <c r="Y506" s="312"/>
      <c r="Z506" s="312"/>
      <c r="AA506" s="312"/>
      <c r="AB506" s="312"/>
      <c r="AC506" s="312"/>
      <c r="AD506" s="312"/>
      <c r="AE506" s="312"/>
      <c r="AF506" s="312"/>
      <c r="AG506" s="312"/>
      <c r="AH506" s="354"/>
      <c r="AI506" s="354"/>
      <c r="AJ506" s="354"/>
      <c r="AK506" s="354"/>
      <c r="AL506" s="354"/>
      <c r="AM506" s="354"/>
      <c r="AN506" s="354"/>
    </row>
    <row r="507" spans="1:40" ht="15" customHeight="1">
      <c r="A507" s="312"/>
      <c r="B507" s="312"/>
      <c r="C507" s="312"/>
      <c r="D507" s="312"/>
      <c r="E507" s="241"/>
      <c r="F507" s="242"/>
      <c r="G507" s="242"/>
      <c r="H507" s="242"/>
      <c r="I507" s="242"/>
      <c r="J507" s="242"/>
      <c r="K507" s="312"/>
      <c r="L507" s="312"/>
      <c r="M507" s="312"/>
      <c r="N507" s="312"/>
      <c r="O507" s="312"/>
      <c r="P507" s="312"/>
      <c r="Q507" s="312"/>
      <c r="R507" s="312"/>
      <c r="S507" s="312"/>
      <c r="T507" s="312"/>
      <c r="U507" s="312"/>
      <c r="V507" s="312"/>
      <c r="W507" s="312"/>
      <c r="X507" s="312"/>
      <c r="Y507" s="312"/>
      <c r="Z507" s="312"/>
      <c r="AA507" s="312"/>
      <c r="AB507" s="312"/>
      <c r="AC507" s="312"/>
      <c r="AD507" s="312"/>
      <c r="AE507" s="312"/>
      <c r="AF507" s="312"/>
      <c r="AG507" s="312"/>
      <c r="AH507" s="354"/>
      <c r="AI507" s="354"/>
      <c r="AJ507" s="354"/>
      <c r="AK507" s="354"/>
      <c r="AL507" s="354"/>
      <c r="AM507" s="354"/>
      <c r="AN507" s="354"/>
    </row>
    <row r="508" spans="1:40" ht="15" customHeight="1">
      <c r="A508" s="312"/>
      <c r="B508" s="312"/>
      <c r="C508" s="312"/>
      <c r="D508" s="312"/>
      <c r="E508" s="241"/>
      <c r="F508" s="242"/>
      <c r="G508" s="242"/>
      <c r="H508" s="242"/>
      <c r="I508" s="242"/>
      <c r="J508" s="242"/>
      <c r="K508" s="312"/>
      <c r="L508" s="312"/>
      <c r="M508" s="312"/>
      <c r="N508" s="312"/>
      <c r="O508" s="312"/>
      <c r="P508" s="312"/>
      <c r="Q508" s="312"/>
      <c r="R508" s="312"/>
      <c r="S508" s="312"/>
      <c r="T508" s="312"/>
      <c r="U508" s="312"/>
      <c r="V508" s="312"/>
      <c r="W508" s="312"/>
      <c r="X508" s="312"/>
      <c r="Y508" s="312"/>
      <c r="Z508" s="312"/>
      <c r="AA508" s="312"/>
      <c r="AB508" s="312"/>
      <c r="AC508" s="312"/>
      <c r="AD508" s="312"/>
      <c r="AE508" s="312"/>
      <c r="AF508" s="312"/>
      <c r="AG508" s="312"/>
      <c r="AH508" s="354"/>
      <c r="AI508" s="354"/>
      <c r="AJ508" s="354"/>
      <c r="AK508" s="354"/>
      <c r="AL508" s="354"/>
      <c r="AM508" s="354"/>
      <c r="AN508" s="354"/>
    </row>
    <row r="509" spans="1:40" ht="15" customHeight="1">
      <c r="A509" s="312"/>
      <c r="B509" s="312"/>
      <c r="C509" s="312"/>
      <c r="D509" s="312"/>
      <c r="E509" s="241"/>
      <c r="F509" s="242"/>
      <c r="G509" s="242"/>
      <c r="H509" s="242"/>
      <c r="I509" s="242"/>
      <c r="J509" s="242"/>
      <c r="K509" s="312"/>
      <c r="L509" s="312"/>
      <c r="M509" s="312"/>
      <c r="N509" s="312"/>
      <c r="O509" s="312"/>
      <c r="P509" s="312"/>
      <c r="Q509" s="312"/>
      <c r="R509" s="312"/>
      <c r="S509" s="312"/>
      <c r="T509" s="312"/>
      <c r="U509" s="312"/>
      <c r="V509" s="312"/>
      <c r="W509" s="312"/>
      <c r="X509" s="312"/>
      <c r="Y509" s="312"/>
      <c r="Z509" s="312"/>
      <c r="AA509" s="312"/>
      <c r="AB509" s="312"/>
      <c r="AC509" s="312"/>
      <c r="AD509" s="312"/>
      <c r="AE509" s="312"/>
      <c r="AF509" s="312"/>
      <c r="AG509" s="312"/>
      <c r="AH509" s="354"/>
      <c r="AI509" s="354"/>
      <c r="AJ509" s="354"/>
      <c r="AK509" s="354"/>
      <c r="AL509" s="354"/>
      <c r="AM509" s="354"/>
      <c r="AN509" s="354"/>
    </row>
    <row r="510" spans="1:40" ht="15" customHeight="1">
      <c r="A510" s="312"/>
      <c r="B510" s="312"/>
      <c r="C510" s="312"/>
      <c r="D510" s="312"/>
      <c r="E510" s="241"/>
      <c r="F510" s="242"/>
      <c r="G510" s="242"/>
      <c r="H510" s="242"/>
      <c r="I510" s="242"/>
      <c r="J510" s="242"/>
      <c r="K510" s="312"/>
      <c r="L510" s="312"/>
      <c r="M510" s="312"/>
      <c r="N510" s="312"/>
      <c r="O510" s="312"/>
      <c r="P510" s="312"/>
      <c r="Q510" s="312"/>
      <c r="R510" s="312"/>
      <c r="S510" s="312"/>
      <c r="T510" s="312"/>
      <c r="U510" s="312"/>
      <c r="V510" s="312"/>
      <c r="W510" s="312"/>
      <c r="X510" s="312"/>
      <c r="Y510" s="312"/>
      <c r="Z510" s="312"/>
      <c r="AA510" s="312"/>
      <c r="AB510" s="312"/>
      <c r="AC510" s="312"/>
      <c r="AD510" s="312"/>
      <c r="AE510" s="312"/>
      <c r="AF510" s="312"/>
      <c r="AG510" s="312"/>
      <c r="AH510" s="354"/>
      <c r="AI510" s="354"/>
      <c r="AJ510" s="354"/>
      <c r="AK510" s="354"/>
      <c r="AL510" s="354"/>
      <c r="AM510" s="354"/>
      <c r="AN510" s="354"/>
    </row>
    <row r="511" spans="1:40" ht="15" customHeight="1">
      <c r="A511" s="312"/>
      <c r="B511" s="312"/>
      <c r="C511" s="312"/>
      <c r="D511" s="312"/>
      <c r="E511" s="241"/>
      <c r="F511" s="242"/>
      <c r="G511" s="242"/>
      <c r="H511" s="242"/>
      <c r="I511" s="242"/>
      <c r="J511" s="242"/>
      <c r="K511" s="312"/>
      <c r="L511" s="312"/>
      <c r="M511" s="312"/>
      <c r="N511" s="312"/>
      <c r="O511" s="312"/>
      <c r="P511" s="312"/>
      <c r="Q511" s="312"/>
      <c r="R511" s="312"/>
      <c r="S511" s="312"/>
      <c r="T511" s="312"/>
      <c r="U511" s="312"/>
      <c r="V511" s="312"/>
      <c r="W511" s="312"/>
      <c r="X511" s="312"/>
      <c r="Y511" s="312"/>
      <c r="Z511" s="312"/>
      <c r="AA511" s="312"/>
      <c r="AB511" s="312"/>
      <c r="AC511" s="312"/>
      <c r="AD511" s="312"/>
      <c r="AE511" s="312"/>
      <c r="AF511" s="312"/>
      <c r="AG511" s="312"/>
      <c r="AH511" s="354"/>
      <c r="AI511" s="354"/>
      <c r="AJ511" s="354"/>
      <c r="AK511" s="354"/>
      <c r="AL511" s="354"/>
      <c r="AM511" s="354"/>
      <c r="AN511" s="354"/>
    </row>
    <row r="512" spans="1:40" ht="15" customHeight="1">
      <c r="A512" s="312"/>
      <c r="B512" s="312"/>
      <c r="C512" s="312"/>
      <c r="D512" s="312"/>
      <c r="E512" s="241"/>
      <c r="F512" s="242"/>
      <c r="G512" s="242"/>
      <c r="H512" s="242"/>
      <c r="I512" s="242"/>
      <c r="J512" s="242"/>
      <c r="K512" s="312"/>
      <c r="L512" s="312"/>
      <c r="M512" s="312"/>
      <c r="N512" s="312"/>
      <c r="O512" s="312"/>
      <c r="P512" s="312"/>
      <c r="Q512" s="312"/>
      <c r="R512" s="312"/>
      <c r="S512" s="312"/>
      <c r="T512" s="312"/>
      <c r="U512" s="312"/>
      <c r="V512" s="312"/>
      <c r="W512" s="312"/>
      <c r="X512" s="312"/>
      <c r="Y512" s="312"/>
      <c r="Z512" s="312"/>
      <c r="AA512" s="312"/>
      <c r="AB512" s="312"/>
      <c r="AC512" s="312"/>
      <c r="AD512" s="312"/>
      <c r="AE512" s="312"/>
      <c r="AF512" s="312"/>
      <c r="AG512" s="312"/>
      <c r="AH512" s="354"/>
      <c r="AI512" s="354"/>
      <c r="AJ512" s="354"/>
      <c r="AK512" s="354"/>
      <c r="AL512" s="354"/>
      <c r="AM512" s="354"/>
      <c r="AN512" s="354"/>
    </row>
    <row r="513" spans="1:40" ht="15" customHeight="1">
      <c r="A513" s="312"/>
      <c r="B513" s="312"/>
      <c r="C513" s="312"/>
      <c r="D513" s="312"/>
      <c r="E513" s="241"/>
      <c r="F513" s="242"/>
      <c r="G513" s="242"/>
      <c r="H513" s="242"/>
      <c r="I513" s="242"/>
      <c r="J513" s="242"/>
      <c r="K513" s="312"/>
      <c r="L513" s="312"/>
      <c r="M513" s="312"/>
      <c r="N513" s="312"/>
      <c r="O513" s="312"/>
      <c r="P513" s="312"/>
      <c r="Q513" s="312"/>
      <c r="R513" s="312"/>
      <c r="S513" s="312"/>
      <c r="T513" s="312"/>
      <c r="U513" s="312"/>
      <c r="V513" s="312"/>
      <c r="W513" s="312"/>
      <c r="X513" s="312"/>
      <c r="Y513" s="312"/>
      <c r="Z513" s="312"/>
      <c r="AA513" s="312"/>
      <c r="AB513" s="312"/>
      <c r="AC513" s="312"/>
      <c r="AD513" s="312"/>
      <c r="AE513" s="312"/>
      <c r="AF513" s="312"/>
      <c r="AG513" s="312"/>
      <c r="AH513" s="354"/>
      <c r="AI513" s="354"/>
      <c r="AJ513" s="354"/>
      <c r="AK513" s="354"/>
      <c r="AL513" s="354"/>
      <c r="AM513" s="354"/>
      <c r="AN513" s="354"/>
    </row>
    <row r="514" spans="1:40" ht="15" customHeight="1">
      <c r="A514" s="312"/>
      <c r="B514" s="312"/>
      <c r="C514" s="312"/>
      <c r="D514" s="312"/>
      <c r="E514" s="241"/>
      <c r="F514" s="242"/>
      <c r="G514" s="242"/>
      <c r="H514" s="242"/>
      <c r="I514" s="242"/>
      <c r="J514" s="242"/>
      <c r="K514" s="312"/>
      <c r="L514" s="312"/>
      <c r="M514" s="312"/>
      <c r="N514" s="312"/>
      <c r="O514" s="312"/>
      <c r="P514" s="312"/>
      <c r="Q514" s="312"/>
      <c r="R514" s="312"/>
      <c r="S514" s="312"/>
      <c r="T514" s="312"/>
      <c r="U514" s="312"/>
      <c r="V514" s="312"/>
      <c r="W514" s="312"/>
      <c r="X514" s="312"/>
      <c r="Y514" s="312"/>
      <c r="Z514" s="312"/>
      <c r="AA514" s="312"/>
      <c r="AB514" s="312"/>
      <c r="AC514" s="312"/>
      <c r="AD514" s="312"/>
      <c r="AE514" s="312"/>
      <c r="AF514" s="312"/>
      <c r="AG514" s="312"/>
      <c r="AH514" s="354"/>
      <c r="AI514" s="354"/>
      <c r="AJ514" s="354"/>
      <c r="AK514" s="354"/>
      <c r="AL514" s="354"/>
      <c r="AM514" s="354"/>
      <c r="AN514" s="354"/>
    </row>
    <row r="515" spans="1:40" ht="15" customHeight="1">
      <c r="A515" s="312"/>
      <c r="B515" s="312"/>
      <c r="C515" s="312"/>
      <c r="D515" s="312"/>
      <c r="E515" s="241"/>
      <c r="F515" s="242"/>
      <c r="G515" s="242"/>
      <c r="H515" s="242"/>
      <c r="I515" s="242"/>
      <c r="J515" s="242"/>
      <c r="K515" s="312"/>
      <c r="L515" s="312"/>
      <c r="M515" s="312"/>
      <c r="N515" s="312"/>
      <c r="O515" s="312"/>
      <c r="P515" s="312"/>
      <c r="Q515" s="312"/>
      <c r="R515" s="312"/>
      <c r="S515" s="312"/>
      <c r="T515" s="312"/>
      <c r="U515" s="312"/>
      <c r="V515" s="312"/>
      <c r="W515" s="312"/>
      <c r="X515" s="312"/>
      <c r="Y515" s="312"/>
      <c r="Z515" s="312"/>
      <c r="AA515" s="312"/>
      <c r="AB515" s="312"/>
      <c r="AC515" s="312"/>
      <c r="AD515" s="312"/>
      <c r="AE515" s="312"/>
      <c r="AF515" s="312"/>
      <c r="AG515" s="312"/>
      <c r="AH515" s="354"/>
      <c r="AI515" s="354"/>
      <c r="AJ515" s="354"/>
      <c r="AK515" s="354"/>
      <c r="AL515" s="354"/>
      <c r="AM515" s="354"/>
      <c r="AN515" s="354"/>
    </row>
    <row r="516" spans="1:40" ht="15" customHeight="1">
      <c r="A516" s="312"/>
      <c r="B516" s="312"/>
      <c r="C516" s="312"/>
      <c r="D516" s="312"/>
      <c r="E516" s="241"/>
      <c r="F516" s="242"/>
      <c r="G516" s="242"/>
      <c r="H516" s="242"/>
      <c r="I516" s="242"/>
      <c r="J516" s="242"/>
      <c r="K516" s="312"/>
      <c r="L516" s="312"/>
      <c r="M516" s="312"/>
      <c r="N516" s="312"/>
      <c r="O516" s="312"/>
      <c r="P516" s="312"/>
      <c r="Q516" s="312"/>
      <c r="R516" s="312"/>
      <c r="S516" s="312"/>
      <c r="T516" s="312"/>
      <c r="U516" s="312"/>
      <c r="V516" s="312"/>
      <c r="W516" s="312"/>
      <c r="X516" s="312"/>
      <c r="Y516" s="312"/>
      <c r="Z516" s="312"/>
      <c r="AA516" s="312"/>
      <c r="AB516" s="312"/>
      <c r="AC516" s="312"/>
      <c r="AD516" s="312"/>
      <c r="AE516" s="312"/>
      <c r="AF516" s="312"/>
      <c r="AG516" s="312"/>
      <c r="AH516" s="354"/>
      <c r="AI516" s="354"/>
      <c r="AJ516" s="354"/>
      <c r="AK516" s="354"/>
      <c r="AL516" s="354"/>
      <c r="AM516" s="354"/>
      <c r="AN516" s="354"/>
    </row>
    <row r="517" spans="1:40" ht="15" customHeight="1">
      <c r="A517" s="312"/>
      <c r="B517" s="312"/>
      <c r="C517" s="312"/>
      <c r="D517" s="312"/>
      <c r="E517" s="241"/>
      <c r="F517" s="242"/>
      <c r="G517" s="242"/>
      <c r="H517" s="242"/>
      <c r="I517" s="242"/>
      <c r="J517" s="242"/>
      <c r="K517" s="312"/>
      <c r="L517" s="312"/>
      <c r="M517" s="312"/>
      <c r="N517" s="312"/>
      <c r="O517" s="312"/>
      <c r="P517" s="312"/>
      <c r="Q517" s="312"/>
      <c r="R517" s="312"/>
      <c r="S517" s="312"/>
      <c r="T517" s="312"/>
      <c r="U517" s="312"/>
      <c r="V517" s="312"/>
      <c r="W517" s="312"/>
      <c r="X517" s="312"/>
      <c r="Y517" s="312"/>
      <c r="Z517" s="312"/>
      <c r="AA517" s="312"/>
      <c r="AB517" s="312"/>
      <c r="AC517" s="312"/>
      <c r="AD517" s="312"/>
      <c r="AE517" s="312"/>
      <c r="AF517" s="312"/>
      <c r="AG517" s="312"/>
      <c r="AH517" s="354"/>
      <c r="AI517" s="354"/>
      <c r="AJ517" s="354"/>
      <c r="AK517" s="354"/>
      <c r="AL517" s="354"/>
      <c r="AM517" s="354"/>
      <c r="AN517" s="354"/>
    </row>
    <row r="518" spans="1:40" ht="15" customHeight="1">
      <c r="A518" s="312"/>
      <c r="B518" s="312"/>
      <c r="C518" s="312"/>
      <c r="D518" s="312"/>
      <c r="E518" s="241"/>
      <c r="F518" s="242"/>
      <c r="G518" s="242"/>
      <c r="H518" s="242"/>
      <c r="I518" s="242"/>
      <c r="J518" s="242"/>
      <c r="K518" s="312"/>
      <c r="L518" s="312"/>
      <c r="M518" s="312"/>
      <c r="N518" s="312"/>
      <c r="O518" s="312"/>
      <c r="P518" s="312"/>
      <c r="Q518" s="312"/>
      <c r="R518" s="312"/>
      <c r="S518" s="312"/>
      <c r="T518" s="312"/>
      <c r="U518" s="312"/>
      <c r="V518" s="312"/>
      <c r="W518" s="312"/>
      <c r="X518" s="312"/>
      <c r="Y518" s="312"/>
      <c r="Z518" s="312"/>
      <c r="AA518" s="312"/>
      <c r="AB518" s="312"/>
      <c r="AC518" s="312"/>
      <c r="AD518" s="312"/>
      <c r="AE518" s="312"/>
      <c r="AF518" s="312"/>
      <c r="AG518" s="312"/>
      <c r="AH518" s="354"/>
      <c r="AI518" s="354"/>
      <c r="AJ518" s="354"/>
      <c r="AK518" s="354"/>
      <c r="AL518" s="354"/>
      <c r="AM518" s="354"/>
      <c r="AN518" s="354"/>
    </row>
    <row r="519" spans="1:40" ht="15" customHeight="1">
      <c r="A519" s="312"/>
      <c r="B519" s="312"/>
      <c r="C519" s="312"/>
      <c r="D519" s="312"/>
      <c r="E519" s="241"/>
      <c r="F519" s="242"/>
      <c r="G519" s="242"/>
      <c r="H519" s="242"/>
      <c r="I519" s="242"/>
      <c r="J519" s="242"/>
      <c r="K519" s="312"/>
      <c r="L519" s="312"/>
      <c r="M519" s="312"/>
      <c r="N519" s="312"/>
      <c r="O519" s="312"/>
      <c r="P519" s="312"/>
      <c r="Q519" s="312"/>
      <c r="R519" s="312"/>
      <c r="S519" s="312"/>
      <c r="T519" s="312"/>
      <c r="U519" s="312"/>
      <c r="V519" s="312"/>
      <c r="W519" s="312"/>
      <c r="X519" s="312"/>
      <c r="Y519" s="312"/>
      <c r="Z519" s="312"/>
      <c r="AA519" s="312"/>
      <c r="AB519" s="312"/>
      <c r="AC519" s="312"/>
      <c r="AD519" s="312"/>
      <c r="AE519" s="312"/>
      <c r="AF519" s="312"/>
      <c r="AG519" s="312"/>
      <c r="AH519" s="354"/>
      <c r="AI519" s="354"/>
      <c r="AJ519" s="354"/>
      <c r="AK519" s="354"/>
      <c r="AL519" s="354"/>
      <c r="AM519" s="354"/>
      <c r="AN519" s="354"/>
    </row>
    <row r="520" spans="1:40" ht="15" customHeight="1">
      <c r="A520" s="312"/>
      <c r="B520" s="312"/>
      <c r="C520" s="312"/>
      <c r="D520" s="312"/>
      <c r="E520" s="241"/>
      <c r="F520" s="242"/>
      <c r="G520" s="242"/>
      <c r="H520" s="242"/>
      <c r="I520" s="242"/>
      <c r="J520" s="242"/>
      <c r="K520" s="312"/>
      <c r="L520" s="312"/>
      <c r="M520" s="312"/>
      <c r="N520" s="312"/>
      <c r="O520" s="312"/>
      <c r="P520" s="312"/>
      <c r="Q520" s="312"/>
      <c r="R520" s="312"/>
      <c r="S520" s="312"/>
      <c r="T520" s="312"/>
      <c r="U520" s="312"/>
      <c r="V520" s="312"/>
      <c r="W520" s="312"/>
      <c r="X520" s="312"/>
      <c r="Y520" s="312"/>
      <c r="Z520" s="312"/>
      <c r="AA520" s="312"/>
      <c r="AB520" s="312"/>
      <c r="AC520" s="312"/>
      <c r="AD520" s="312"/>
      <c r="AE520" s="312"/>
      <c r="AF520" s="312"/>
      <c r="AG520" s="312"/>
      <c r="AH520" s="354"/>
      <c r="AI520" s="354"/>
      <c r="AJ520" s="354"/>
      <c r="AK520" s="354"/>
      <c r="AL520" s="354"/>
      <c r="AM520" s="354"/>
      <c r="AN520" s="354"/>
    </row>
    <row r="521" spans="1:40" ht="15" customHeight="1">
      <c r="A521" s="312"/>
      <c r="B521" s="312"/>
      <c r="C521" s="312"/>
      <c r="D521" s="312"/>
      <c r="E521" s="241"/>
      <c r="F521" s="242"/>
      <c r="G521" s="242"/>
      <c r="H521" s="242"/>
      <c r="I521" s="242"/>
      <c r="J521" s="242"/>
      <c r="K521" s="312"/>
      <c r="L521" s="312"/>
      <c r="M521" s="312"/>
      <c r="N521" s="312"/>
      <c r="O521" s="312"/>
      <c r="P521" s="312"/>
      <c r="Q521" s="312"/>
      <c r="R521" s="312"/>
      <c r="S521" s="312"/>
      <c r="T521" s="312"/>
      <c r="U521" s="312"/>
      <c r="V521" s="312"/>
      <c r="W521" s="312"/>
      <c r="X521" s="312"/>
      <c r="Y521" s="312"/>
      <c r="Z521" s="312"/>
      <c r="AA521" s="312"/>
      <c r="AB521" s="312"/>
      <c r="AC521" s="312"/>
      <c r="AD521" s="312"/>
      <c r="AE521" s="312"/>
      <c r="AF521" s="312"/>
      <c r="AG521" s="312"/>
      <c r="AH521" s="354"/>
      <c r="AI521" s="354"/>
      <c r="AJ521" s="354"/>
      <c r="AK521" s="354"/>
      <c r="AL521" s="354"/>
      <c r="AM521" s="354"/>
      <c r="AN521" s="354"/>
    </row>
    <row r="522" spans="1:40" ht="15" customHeight="1">
      <c r="A522" s="312"/>
      <c r="B522" s="312"/>
      <c r="C522" s="312"/>
      <c r="D522" s="312"/>
      <c r="E522" s="241"/>
      <c r="F522" s="242"/>
      <c r="G522" s="242"/>
      <c r="H522" s="242"/>
      <c r="I522" s="242"/>
      <c r="J522" s="242"/>
      <c r="K522" s="312"/>
      <c r="L522" s="312"/>
      <c r="M522" s="312"/>
      <c r="N522" s="312"/>
      <c r="O522" s="312"/>
      <c r="P522" s="312"/>
      <c r="Q522" s="312"/>
      <c r="R522" s="312"/>
      <c r="S522" s="312"/>
      <c r="T522" s="312"/>
      <c r="U522" s="312"/>
      <c r="V522" s="312"/>
      <c r="W522" s="312"/>
      <c r="X522" s="312"/>
      <c r="Y522" s="312"/>
      <c r="Z522" s="312"/>
      <c r="AA522" s="312"/>
      <c r="AB522" s="312"/>
      <c r="AC522" s="312"/>
      <c r="AD522" s="312"/>
      <c r="AE522" s="312"/>
      <c r="AF522" s="312"/>
      <c r="AG522" s="312"/>
      <c r="AH522" s="354"/>
      <c r="AI522" s="354"/>
      <c r="AJ522" s="354"/>
      <c r="AK522" s="354"/>
      <c r="AL522" s="354"/>
      <c r="AM522" s="354"/>
      <c r="AN522" s="354"/>
    </row>
    <row r="523" spans="1:40" ht="15" customHeight="1">
      <c r="A523" s="312"/>
      <c r="B523" s="312"/>
      <c r="C523" s="312"/>
      <c r="D523" s="312"/>
      <c r="E523" s="241"/>
      <c r="F523" s="242"/>
      <c r="G523" s="242"/>
      <c r="H523" s="242"/>
      <c r="I523" s="242"/>
      <c r="J523" s="242"/>
      <c r="K523" s="312"/>
      <c r="L523" s="312"/>
      <c r="M523" s="312"/>
      <c r="N523" s="312"/>
      <c r="O523" s="312"/>
      <c r="P523" s="312"/>
      <c r="Q523" s="312"/>
      <c r="R523" s="312"/>
      <c r="S523" s="312"/>
      <c r="T523" s="312"/>
      <c r="U523" s="312"/>
      <c r="V523" s="312"/>
      <c r="W523" s="312"/>
      <c r="X523" s="312"/>
      <c r="Y523" s="312"/>
      <c r="Z523" s="312"/>
      <c r="AA523" s="312"/>
      <c r="AB523" s="312"/>
      <c r="AC523" s="312"/>
      <c r="AD523" s="312"/>
      <c r="AE523" s="312"/>
      <c r="AF523" s="312"/>
      <c r="AG523" s="312"/>
      <c r="AH523" s="354"/>
      <c r="AI523" s="354"/>
      <c r="AJ523" s="354"/>
      <c r="AK523" s="354"/>
      <c r="AL523" s="354"/>
      <c r="AM523" s="354"/>
      <c r="AN523" s="354"/>
    </row>
    <row r="524" spans="1:40" ht="15" customHeight="1">
      <c r="A524" s="312"/>
      <c r="B524" s="312"/>
      <c r="C524" s="312"/>
      <c r="D524" s="312"/>
      <c r="E524" s="241"/>
      <c r="F524" s="242"/>
      <c r="G524" s="242"/>
      <c r="H524" s="242"/>
      <c r="I524" s="242"/>
      <c r="J524" s="242"/>
      <c r="K524" s="312"/>
      <c r="L524" s="312"/>
      <c r="M524" s="312"/>
      <c r="N524" s="312"/>
      <c r="O524" s="312"/>
      <c r="P524" s="312"/>
      <c r="Q524" s="312"/>
      <c r="R524" s="312"/>
      <c r="S524" s="312"/>
      <c r="T524" s="312"/>
      <c r="U524" s="312"/>
      <c r="V524" s="312"/>
      <c r="W524" s="312"/>
      <c r="X524" s="312"/>
      <c r="Y524" s="312"/>
      <c r="Z524" s="312"/>
      <c r="AA524" s="312"/>
      <c r="AB524" s="312"/>
      <c r="AC524" s="312"/>
      <c r="AD524" s="312"/>
      <c r="AE524" s="312"/>
      <c r="AF524" s="312"/>
      <c r="AG524" s="312"/>
      <c r="AH524" s="354"/>
      <c r="AI524" s="354"/>
      <c r="AJ524" s="354"/>
      <c r="AK524" s="354"/>
      <c r="AL524" s="354"/>
      <c r="AM524" s="354"/>
      <c r="AN524" s="354"/>
    </row>
    <row r="525" spans="1:40" ht="15" customHeight="1">
      <c r="A525" s="312"/>
      <c r="B525" s="312"/>
      <c r="C525" s="312"/>
      <c r="D525" s="312"/>
      <c r="E525" s="241"/>
      <c r="F525" s="242"/>
      <c r="G525" s="242"/>
      <c r="H525" s="242"/>
      <c r="I525" s="242"/>
      <c r="J525" s="242"/>
      <c r="K525" s="312"/>
      <c r="L525" s="312"/>
      <c r="M525" s="312"/>
      <c r="N525" s="312"/>
      <c r="O525" s="312"/>
      <c r="P525" s="312"/>
      <c r="Q525" s="312"/>
      <c r="R525" s="312"/>
      <c r="S525" s="312"/>
      <c r="T525" s="312"/>
      <c r="U525" s="312"/>
      <c r="V525" s="312"/>
      <c r="W525" s="312"/>
      <c r="X525" s="312"/>
      <c r="Y525" s="312"/>
      <c r="Z525" s="312"/>
      <c r="AA525" s="312"/>
      <c r="AB525" s="312"/>
      <c r="AC525" s="312"/>
      <c r="AD525" s="312"/>
      <c r="AE525" s="312"/>
      <c r="AF525" s="312"/>
      <c r="AG525" s="312"/>
      <c r="AH525" s="354"/>
      <c r="AI525" s="354"/>
      <c r="AJ525" s="354"/>
      <c r="AK525" s="354"/>
      <c r="AL525" s="354"/>
      <c r="AM525" s="354"/>
      <c r="AN525" s="354"/>
    </row>
    <row r="526" spans="1:40" ht="15" customHeight="1">
      <c r="A526" s="312"/>
      <c r="B526" s="312"/>
      <c r="C526" s="312"/>
      <c r="D526" s="312"/>
      <c r="E526" s="241"/>
      <c r="F526" s="242"/>
      <c r="G526" s="242"/>
      <c r="H526" s="242"/>
      <c r="I526" s="242"/>
      <c r="J526" s="242"/>
      <c r="K526" s="312"/>
      <c r="L526" s="312"/>
      <c r="M526" s="312"/>
      <c r="N526" s="312"/>
      <c r="O526" s="312"/>
      <c r="P526" s="312"/>
      <c r="Q526" s="312"/>
      <c r="R526" s="312"/>
      <c r="S526" s="312"/>
      <c r="T526" s="312"/>
      <c r="U526" s="312"/>
      <c r="V526" s="312"/>
      <c r="W526" s="312"/>
      <c r="X526" s="312"/>
      <c r="Y526" s="312"/>
      <c r="Z526" s="312"/>
      <c r="AA526" s="312"/>
      <c r="AB526" s="312"/>
      <c r="AC526" s="312"/>
      <c r="AD526" s="312"/>
      <c r="AE526" s="312"/>
      <c r="AF526" s="312"/>
      <c r="AG526" s="312"/>
      <c r="AH526" s="354"/>
      <c r="AI526" s="354"/>
      <c r="AJ526" s="354"/>
      <c r="AK526" s="354"/>
      <c r="AL526" s="354"/>
      <c r="AM526" s="354"/>
      <c r="AN526" s="354"/>
    </row>
    <row r="527" spans="1:40" ht="15" customHeight="1">
      <c r="A527" s="312"/>
      <c r="B527" s="312"/>
      <c r="C527" s="312"/>
      <c r="D527" s="312"/>
      <c r="E527" s="241"/>
      <c r="F527" s="242"/>
      <c r="G527" s="242"/>
      <c r="H527" s="242"/>
      <c r="I527" s="242"/>
      <c r="J527" s="242"/>
      <c r="K527" s="312"/>
      <c r="L527" s="312"/>
      <c r="M527" s="312"/>
      <c r="N527" s="312"/>
      <c r="O527" s="312"/>
      <c r="P527" s="312"/>
      <c r="Q527" s="312"/>
      <c r="R527" s="312"/>
      <c r="S527" s="312"/>
      <c r="T527" s="312"/>
      <c r="U527" s="312"/>
      <c r="V527" s="312"/>
      <c r="W527" s="312"/>
      <c r="X527" s="312"/>
      <c r="Y527" s="312"/>
      <c r="Z527" s="312"/>
      <c r="AA527" s="312"/>
      <c r="AB527" s="312"/>
      <c r="AC527" s="312"/>
      <c r="AD527" s="312"/>
      <c r="AE527" s="312"/>
      <c r="AF527" s="312"/>
      <c r="AG527" s="312"/>
      <c r="AH527" s="354"/>
      <c r="AI527" s="354"/>
      <c r="AJ527" s="354"/>
      <c r="AK527" s="354"/>
      <c r="AL527" s="354"/>
      <c r="AM527" s="354"/>
      <c r="AN527" s="354"/>
    </row>
    <row r="528" spans="1:40" ht="15" customHeight="1">
      <c r="A528" s="312"/>
      <c r="B528" s="312"/>
      <c r="C528" s="312"/>
      <c r="D528" s="312"/>
      <c r="E528" s="241"/>
      <c r="F528" s="242"/>
      <c r="G528" s="242"/>
      <c r="H528" s="242"/>
      <c r="I528" s="242"/>
      <c r="J528" s="242"/>
      <c r="K528" s="312"/>
      <c r="L528" s="312"/>
      <c r="M528" s="312"/>
      <c r="N528" s="312"/>
      <c r="O528" s="312"/>
      <c r="P528" s="312"/>
      <c r="Q528" s="312"/>
      <c r="R528" s="312"/>
      <c r="S528" s="312"/>
      <c r="T528" s="312"/>
      <c r="U528" s="312"/>
      <c r="V528" s="312"/>
      <c r="W528" s="312"/>
      <c r="X528" s="312"/>
      <c r="Y528" s="312"/>
      <c r="Z528" s="312"/>
      <c r="AA528" s="312"/>
      <c r="AB528" s="312"/>
      <c r="AC528" s="312"/>
      <c r="AD528" s="312"/>
      <c r="AE528" s="312"/>
      <c r="AF528" s="312"/>
      <c r="AG528" s="312"/>
      <c r="AH528" s="354"/>
      <c r="AI528" s="354"/>
      <c r="AJ528" s="354"/>
      <c r="AK528" s="354"/>
      <c r="AL528" s="354"/>
      <c r="AM528" s="354"/>
      <c r="AN528" s="354"/>
    </row>
    <row r="529" spans="1:40" ht="15" customHeight="1">
      <c r="A529" s="312"/>
      <c r="B529" s="312"/>
      <c r="C529" s="312"/>
      <c r="D529" s="312"/>
      <c r="E529" s="241"/>
      <c r="F529" s="242"/>
      <c r="G529" s="242"/>
      <c r="H529" s="242"/>
      <c r="I529" s="242"/>
      <c r="J529" s="242"/>
      <c r="K529" s="312"/>
      <c r="L529" s="312"/>
      <c r="M529" s="312"/>
      <c r="N529" s="312"/>
      <c r="O529" s="312"/>
      <c r="P529" s="312"/>
      <c r="Q529" s="312"/>
      <c r="R529" s="312"/>
      <c r="S529" s="312"/>
      <c r="T529" s="312"/>
      <c r="U529" s="312"/>
      <c r="V529" s="312"/>
      <c r="W529" s="312"/>
      <c r="X529" s="312"/>
      <c r="Y529" s="312"/>
      <c r="Z529" s="312"/>
      <c r="AA529" s="312"/>
      <c r="AB529" s="312"/>
      <c r="AC529" s="312"/>
      <c r="AD529" s="312"/>
      <c r="AE529" s="312"/>
      <c r="AF529" s="312"/>
      <c r="AG529" s="312"/>
      <c r="AH529" s="354"/>
      <c r="AI529" s="354"/>
      <c r="AJ529" s="354"/>
      <c r="AK529" s="354"/>
      <c r="AL529" s="354"/>
      <c r="AM529" s="354"/>
      <c r="AN529" s="354"/>
    </row>
    <row r="530" spans="1:40" ht="15" customHeight="1">
      <c r="A530" s="312"/>
      <c r="B530" s="312"/>
      <c r="C530" s="312"/>
      <c r="D530" s="312"/>
      <c r="E530" s="241"/>
      <c r="F530" s="242"/>
      <c r="G530" s="242"/>
      <c r="H530" s="242"/>
      <c r="I530" s="242"/>
      <c r="J530" s="242"/>
      <c r="K530" s="312"/>
      <c r="L530" s="312"/>
      <c r="M530" s="312"/>
      <c r="N530" s="312"/>
      <c r="O530" s="312"/>
      <c r="P530" s="312"/>
      <c r="Q530" s="312"/>
      <c r="R530" s="312"/>
      <c r="S530" s="312"/>
      <c r="T530" s="312"/>
      <c r="U530" s="312"/>
      <c r="V530" s="312"/>
      <c r="W530" s="312"/>
      <c r="X530" s="312"/>
      <c r="Y530" s="312"/>
      <c r="Z530" s="312"/>
      <c r="AA530" s="312"/>
      <c r="AB530" s="312"/>
      <c r="AC530" s="312"/>
      <c r="AD530" s="312"/>
      <c r="AE530" s="312"/>
      <c r="AF530" s="312"/>
      <c r="AG530" s="312"/>
      <c r="AH530" s="354"/>
      <c r="AI530" s="354"/>
      <c r="AJ530" s="354"/>
      <c r="AK530" s="354"/>
      <c r="AL530" s="354"/>
      <c r="AM530" s="354"/>
      <c r="AN530" s="354"/>
    </row>
    <row r="531" spans="1:40" ht="15" customHeight="1">
      <c r="A531" s="312"/>
      <c r="B531" s="312"/>
      <c r="C531" s="312"/>
      <c r="D531" s="312"/>
      <c r="E531" s="241"/>
      <c r="F531" s="242"/>
      <c r="G531" s="242"/>
      <c r="H531" s="242"/>
      <c r="I531" s="242"/>
      <c r="J531" s="242"/>
      <c r="K531" s="312"/>
      <c r="L531" s="312"/>
      <c r="M531" s="312"/>
      <c r="N531" s="312"/>
      <c r="O531" s="312"/>
      <c r="P531" s="312"/>
      <c r="Q531" s="312"/>
      <c r="R531" s="312"/>
      <c r="S531" s="312"/>
      <c r="T531" s="312"/>
      <c r="U531" s="312"/>
      <c r="V531" s="312"/>
      <c r="W531" s="312"/>
      <c r="X531" s="312"/>
      <c r="Y531" s="312"/>
      <c r="Z531" s="312"/>
      <c r="AA531" s="312"/>
      <c r="AB531" s="312"/>
      <c r="AC531" s="312"/>
      <c r="AD531" s="312"/>
      <c r="AE531" s="312"/>
      <c r="AF531" s="312"/>
      <c r="AG531" s="312"/>
      <c r="AH531" s="354"/>
      <c r="AI531" s="354"/>
      <c r="AJ531" s="354"/>
      <c r="AK531" s="354"/>
      <c r="AL531" s="354"/>
      <c r="AM531" s="354"/>
      <c r="AN531" s="354"/>
    </row>
    <row r="532" spans="1:40" ht="15" customHeight="1">
      <c r="A532" s="312"/>
      <c r="B532" s="312"/>
      <c r="C532" s="312"/>
      <c r="D532" s="312"/>
      <c r="E532" s="241"/>
      <c r="F532" s="242"/>
      <c r="G532" s="242"/>
      <c r="H532" s="242"/>
      <c r="I532" s="242"/>
      <c r="J532" s="242"/>
      <c r="K532" s="312"/>
      <c r="L532" s="312"/>
      <c r="M532" s="312"/>
      <c r="N532" s="312"/>
      <c r="O532" s="312"/>
      <c r="P532" s="312"/>
      <c r="Q532" s="312"/>
      <c r="R532" s="312"/>
      <c r="S532" s="312"/>
      <c r="T532" s="312"/>
      <c r="U532" s="312"/>
      <c r="V532" s="312"/>
      <c r="W532" s="312"/>
      <c r="X532" s="312"/>
      <c r="Y532" s="312"/>
      <c r="Z532" s="312"/>
      <c r="AA532" s="312"/>
      <c r="AB532" s="312"/>
      <c r="AC532" s="312"/>
      <c r="AD532" s="312"/>
      <c r="AE532" s="312"/>
      <c r="AF532" s="312"/>
      <c r="AG532" s="312"/>
      <c r="AH532" s="354"/>
      <c r="AI532" s="354"/>
      <c r="AJ532" s="354"/>
      <c r="AK532" s="354"/>
      <c r="AL532" s="354"/>
      <c r="AM532" s="354"/>
      <c r="AN532" s="354"/>
    </row>
    <row r="533" spans="1:40" ht="15" customHeight="1">
      <c r="A533" s="312"/>
      <c r="B533" s="312"/>
      <c r="C533" s="312"/>
      <c r="D533" s="312"/>
      <c r="E533" s="241"/>
      <c r="F533" s="242"/>
      <c r="G533" s="242"/>
      <c r="H533" s="242"/>
      <c r="I533" s="242"/>
      <c r="J533" s="242"/>
      <c r="K533" s="312"/>
      <c r="L533" s="312"/>
      <c r="M533" s="312"/>
      <c r="N533" s="312"/>
      <c r="O533" s="312"/>
      <c r="P533" s="312"/>
      <c r="Q533" s="312"/>
      <c r="R533" s="312"/>
      <c r="S533" s="312"/>
      <c r="T533" s="312"/>
      <c r="U533" s="312"/>
      <c r="V533" s="312"/>
      <c r="W533" s="312"/>
      <c r="X533" s="312"/>
      <c r="Y533" s="312"/>
      <c r="Z533" s="312"/>
      <c r="AA533" s="312"/>
      <c r="AB533" s="312"/>
      <c r="AC533" s="312"/>
      <c r="AD533" s="312"/>
      <c r="AE533" s="312"/>
      <c r="AF533" s="312"/>
      <c r="AG533" s="312"/>
      <c r="AH533" s="354"/>
      <c r="AI533" s="354"/>
      <c r="AJ533" s="354"/>
      <c r="AK533" s="354"/>
      <c r="AL533" s="354"/>
      <c r="AM533" s="354"/>
      <c r="AN533" s="354"/>
    </row>
    <row r="534" spans="1:40" ht="15" customHeight="1">
      <c r="A534" s="312"/>
      <c r="B534" s="312"/>
      <c r="C534" s="312"/>
      <c r="D534" s="312"/>
      <c r="E534" s="241"/>
      <c r="F534" s="242"/>
      <c r="G534" s="242"/>
      <c r="H534" s="242"/>
      <c r="I534" s="242"/>
      <c r="J534" s="242"/>
      <c r="K534" s="312"/>
      <c r="L534" s="312"/>
      <c r="M534" s="312"/>
      <c r="N534" s="312"/>
      <c r="O534" s="312"/>
      <c r="P534" s="312"/>
      <c r="Q534" s="312"/>
      <c r="R534" s="312"/>
      <c r="S534" s="312"/>
      <c r="T534" s="312"/>
      <c r="U534" s="312"/>
      <c r="V534" s="312"/>
      <c r="W534" s="312"/>
      <c r="X534" s="312"/>
      <c r="Y534" s="312"/>
      <c r="Z534" s="312"/>
      <c r="AA534" s="312"/>
      <c r="AB534" s="312"/>
      <c r="AC534" s="312"/>
      <c r="AD534" s="312"/>
      <c r="AE534" s="312"/>
      <c r="AF534" s="312"/>
      <c r="AG534" s="312"/>
      <c r="AH534" s="354"/>
      <c r="AI534" s="354"/>
      <c r="AJ534" s="354"/>
      <c r="AK534" s="354"/>
      <c r="AL534" s="354"/>
      <c r="AM534" s="354"/>
      <c r="AN534" s="354"/>
    </row>
    <row r="535" spans="1:40" ht="15" customHeight="1">
      <c r="A535" s="312"/>
      <c r="B535" s="312"/>
      <c r="C535" s="312"/>
      <c r="D535" s="312"/>
      <c r="E535" s="241"/>
      <c r="F535" s="242"/>
      <c r="G535" s="242"/>
      <c r="H535" s="242"/>
      <c r="I535" s="242"/>
      <c r="J535" s="242"/>
      <c r="K535" s="312"/>
      <c r="L535" s="312"/>
      <c r="M535" s="312"/>
      <c r="N535" s="312"/>
      <c r="O535" s="312"/>
      <c r="P535" s="312"/>
      <c r="Q535" s="312"/>
      <c r="R535" s="312"/>
      <c r="S535" s="312"/>
      <c r="T535" s="312"/>
      <c r="U535" s="312"/>
      <c r="V535" s="312"/>
      <c r="W535" s="312"/>
      <c r="X535" s="312"/>
      <c r="Y535" s="312"/>
      <c r="Z535" s="312"/>
      <c r="AA535" s="312"/>
      <c r="AB535" s="312"/>
      <c r="AC535" s="312"/>
      <c r="AD535" s="312"/>
      <c r="AE535" s="312"/>
      <c r="AF535" s="312"/>
      <c r="AG535" s="312"/>
      <c r="AH535" s="354"/>
      <c r="AI535" s="354"/>
      <c r="AJ535" s="354"/>
      <c r="AK535" s="354"/>
      <c r="AL535" s="354"/>
      <c r="AM535" s="354"/>
      <c r="AN535" s="354"/>
    </row>
    <row r="536" spans="1:40" ht="15" customHeight="1">
      <c r="A536" s="312"/>
      <c r="B536" s="312"/>
      <c r="C536" s="312"/>
      <c r="D536" s="312"/>
      <c r="E536" s="241"/>
      <c r="F536" s="242"/>
      <c r="G536" s="242"/>
      <c r="H536" s="242"/>
      <c r="I536" s="242"/>
      <c r="J536" s="242"/>
      <c r="K536" s="312"/>
      <c r="L536" s="312"/>
      <c r="M536" s="312"/>
      <c r="N536" s="312"/>
      <c r="O536" s="312"/>
      <c r="P536" s="312"/>
      <c r="Q536" s="312"/>
      <c r="R536" s="312"/>
      <c r="S536" s="312"/>
      <c r="T536" s="312"/>
      <c r="U536" s="312"/>
      <c r="V536" s="312"/>
      <c r="W536" s="312"/>
      <c r="X536" s="312"/>
      <c r="Y536" s="312"/>
      <c r="Z536" s="312"/>
      <c r="AA536" s="312"/>
      <c r="AB536" s="312"/>
      <c r="AC536" s="312"/>
      <c r="AD536" s="312"/>
      <c r="AE536" s="312"/>
      <c r="AF536" s="312"/>
      <c r="AG536" s="312"/>
      <c r="AH536" s="354"/>
      <c r="AI536" s="354"/>
      <c r="AJ536" s="354"/>
      <c r="AK536" s="354"/>
      <c r="AL536" s="354"/>
      <c r="AM536" s="354"/>
      <c r="AN536" s="354"/>
    </row>
    <row r="537" spans="1:40" ht="15" customHeight="1">
      <c r="A537" s="312"/>
      <c r="B537" s="312"/>
      <c r="C537" s="312"/>
      <c r="D537" s="312"/>
      <c r="E537" s="241"/>
      <c r="F537" s="242"/>
      <c r="G537" s="242"/>
      <c r="H537" s="242"/>
      <c r="I537" s="242"/>
      <c r="J537" s="242"/>
      <c r="K537" s="312"/>
      <c r="L537" s="312"/>
      <c r="M537" s="312"/>
      <c r="N537" s="312"/>
      <c r="O537" s="312"/>
      <c r="P537" s="312"/>
      <c r="Q537" s="312"/>
      <c r="R537" s="312"/>
      <c r="S537" s="312"/>
      <c r="T537" s="312"/>
      <c r="U537" s="312"/>
      <c r="V537" s="312"/>
      <c r="W537" s="312"/>
      <c r="X537" s="312"/>
      <c r="Y537" s="312"/>
      <c r="Z537" s="312"/>
      <c r="AA537" s="312"/>
      <c r="AB537" s="312"/>
      <c r="AC537" s="312"/>
      <c r="AD537" s="312"/>
      <c r="AE537" s="312"/>
      <c r="AF537" s="312"/>
      <c r="AG537" s="312"/>
      <c r="AH537" s="354"/>
      <c r="AI537" s="354"/>
      <c r="AJ537" s="354"/>
      <c r="AK537" s="354"/>
      <c r="AL537" s="354"/>
      <c r="AM537" s="354"/>
      <c r="AN537" s="354"/>
    </row>
    <row r="538" spans="1:40" ht="15" customHeight="1">
      <c r="A538" s="312"/>
      <c r="B538" s="312"/>
      <c r="C538" s="312"/>
      <c r="D538" s="312"/>
      <c r="E538" s="241"/>
      <c r="F538" s="242"/>
      <c r="G538" s="242"/>
      <c r="H538" s="242"/>
      <c r="I538" s="242"/>
      <c r="J538" s="242"/>
      <c r="K538" s="312"/>
      <c r="L538" s="312"/>
      <c r="M538" s="312"/>
      <c r="N538" s="312"/>
      <c r="O538" s="312"/>
      <c r="P538" s="312"/>
      <c r="Q538" s="312"/>
      <c r="R538" s="312"/>
      <c r="S538" s="312"/>
      <c r="T538" s="312"/>
      <c r="U538" s="312"/>
      <c r="V538" s="312"/>
      <c r="W538" s="312"/>
      <c r="X538" s="312"/>
      <c r="Y538" s="312"/>
      <c r="Z538" s="312"/>
      <c r="AA538" s="312"/>
      <c r="AB538" s="312"/>
      <c r="AC538" s="312"/>
      <c r="AD538" s="312"/>
      <c r="AE538" s="312"/>
      <c r="AF538" s="312"/>
      <c r="AG538" s="312"/>
      <c r="AH538" s="354"/>
      <c r="AI538" s="354"/>
      <c r="AJ538" s="354"/>
      <c r="AK538" s="354"/>
      <c r="AL538" s="354"/>
      <c r="AM538" s="354"/>
      <c r="AN538" s="354"/>
    </row>
    <row r="539" spans="1:40" ht="15" customHeight="1">
      <c r="A539" s="312"/>
      <c r="B539" s="312"/>
      <c r="C539" s="312"/>
      <c r="D539" s="312"/>
      <c r="E539" s="241"/>
      <c r="F539" s="242"/>
      <c r="G539" s="242"/>
      <c r="H539" s="242"/>
      <c r="I539" s="242"/>
      <c r="J539" s="242"/>
      <c r="K539" s="312"/>
      <c r="L539" s="312"/>
      <c r="M539" s="312"/>
      <c r="N539" s="312"/>
      <c r="O539" s="312"/>
      <c r="P539" s="312"/>
      <c r="Q539" s="312"/>
      <c r="R539" s="312"/>
      <c r="S539" s="312"/>
      <c r="T539" s="312"/>
      <c r="U539" s="312"/>
      <c r="V539" s="312"/>
      <c r="W539" s="312"/>
      <c r="X539" s="312"/>
      <c r="Y539" s="312"/>
      <c r="Z539" s="312"/>
      <c r="AA539" s="312"/>
      <c r="AB539" s="312"/>
      <c r="AC539" s="312"/>
      <c r="AD539" s="312"/>
      <c r="AE539" s="312"/>
      <c r="AF539" s="312"/>
      <c r="AG539" s="312"/>
      <c r="AH539" s="354"/>
      <c r="AI539" s="354"/>
      <c r="AJ539" s="354"/>
      <c r="AK539" s="354"/>
      <c r="AL539" s="354"/>
      <c r="AM539" s="354"/>
      <c r="AN539" s="354"/>
    </row>
    <row r="540" spans="1:40" ht="15" customHeight="1">
      <c r="A540" s="312"/>
      <c r="B540" s="312"/>
      <c r="C540" s="312"/>
      <c r="D540" s="312"/>
      <c r="E540" s="241"/>
      <c r="F540" s="242"/>
      <c r="G540" s="242"/>
      <c r="H540" s="242"/>
      <c r="I540" s="242"/>
      <c r="J540" s="242"/>
      <c r="K540" s="312"/>
      <c r="L540" s="312"/>
      <c r="M540" s="312"/>
      <c r="N540" s="312"/>
      <c r="O540" s="312"/>
      <c r="P540" s="312"/>
      <c r="Q540" s="312"/>
      <c r="R540" s="312"/>
      <c r="S540" s="312"/>
      <c r="T540" s="312"/>
      <c r="U540" s="312"/>
      <c r="V540" s="312"/>
      <c r="W540" s="312"/>
      <c r="X540" s="312"/>
      <c r="Y540" s="312"/>
      <c r="Z540" s="312"/>
      <c r="AA540" s="312"/>
      <c r="AB540" s="312"/>
      <c r="AC540" s="312"/>
      <c r="AD540" s="312"/>
      <c r="AE540" s="312"/>
      <c r="AF540" s="312"/>
      <c r="AG540" s="312"/>
      <c r="AH540" s="354"/>
      <c r="AI540" s="354"/>
      <c r="AJ540" s="354"/>
      <c r="AK540" s="354"/>
      <c r="AL540" s="354"/>
      <c r="AM540" s="354"/>
      <c r="AN540" s="354"/>
    </row>
    <row r="541" spans="1:40" ht="15" customHeight="1">
      <c r="A541" s="312"/>
      <c r="B541" s="312"/>
      <c r="C541" s="312"/>
      <c r="D541" s="312"/>
      <c r="E541" s="241"/>
      <c r="F541" s="242"/>
      <c r="G541" s="242"/>
      <c r="H541" s="242"/>
      <c r="I541" s="242"/>
      <c r="J541" s="242"/>
      <c r="K541" s="312"/>
      <c r="L541" s="312"/>
      <c r="M541" s="312"/>
      <c r="N541" s="312"/>
      <c r="O541" s="312"/>
      <c r="P541" s="312"/>
      <c r="Q541" s="312"/>
      <c r="R541" s="312"/>
      <c r="S541" s="312"/>
      <c r="T541" s="312"/>
      <c r="U541" s="312"/>
      <c r="V541" s="312"/>
      <c r="W541" s="312"/>
      <c r="X541" s="312"/>
      <c r="Y541" s="312"/>
      <c r="Z541" s="312"/>
      <c r="AA541" s="312"/>
      <c r="AB541" s="312"/>
      <c r="AC541" s="312"/>
      <c r="AD541" s="312"/>
      <c r="AE541" s="312"/>
      <c r="AF541" s="312"/>
      <c r="AG541" s="312"/>
      <c r="AH541" s="354"/>
      <c r="AI541" s="354"/>
      <c r="AJ541" s="354"/>
      <c r="AK541" s="354"/>
      <c r="AL541" s="354"/>
      <c r="AM541" s="354"/>
      <c r="AN541" s="354"/>
    </row>
    <row r="542" spans="1:40" ht="15" customHeight="1">
      <c r="A542" s="312"/>
      <c r="B542" s="312"/>
      <c r="C542" s="312"/>
      <c r="D542" s="312"/>
      <c r="E542" s="241"/>
      <c r="F542" s="242"/>
      <c r="G542" s="242"/>
      <c r="H542" s="242"/>
      <c r="I542" s="242"/>
      <c r="J542" s="242"/>
      <c r="K542" s="312"/>
      <c r="L542" s="312"/>
      <c r="M542" s="312"/>
      <c r="N542" s="312"/>
      <c r="O542" s="312"/>
      <c r="P542" s="312"/>
      <c r="Q542" s="312"/>
      <c r="R542" s="312"/>
      <c r="S542" s="312"/>
      <c r="T542" s="312"/>
      <c r="U542" s="312"/>
      <c r="V542" s="312"/>
      <c r="W542" s="312"/>
      <c r="X542" s="312"/>
      <c r="Y542" s="312"/>
      <c r="Z542" s="312"/>
      <c r="AA542" s="312"/>
      <c r="AB542" s="312"/>
      <c r="AC542" s="312"/>
      <c r="AD542" s="312"/>
      <c r="AE542" s="312"/>
      <c r="AF542" s="312"/>
      <c r="AG542" s="312"/>
      <c r="AH542" s="354"/>
      <c r="AI542" s="354"/>
      <c r="AJ542" s="354"/>
      <c r="AK542" s="354"/>
      <c r="AL542" s="354"/>
      <c r="AM542" s="354"/>
      <c r="AN542" s="354"/>
    </row>
    <row r="543" spans="1:40" ht="15" customHeight="1">
      <c r="A543" s="312"/>
      <c r="B543" s="312"/>
      <c r="C543" s="312"/>
      <c r="D543" s="312"/>
      <c r="E543" s="241"/>
      <c r="F543" s="242"/>
      <c r="G543" s="242"/>
      <c r="H543" s="242"/>
      <c r="I543" s="242"/>
      <c r="J543" s="242"/>
      <c r="K543" s="312"/>
      <c r="L543" s="312"/>
      <c r="M543" s="312"/>
      <c r="N543" s="312"/>
      <c r="O543" s="312"/>
      <c r="P543" s="312"/>
      <c r="Q543" s="312"/>
      <c r="R543" s="312"/>
      <c r="S543" s="312"/>
      <c r="T543" s="312"/>
      <c r="U543" s="312"/>
      <c r="V543" s="312"/>
      <c r="W543" s="312"/>
      <c r="X543" s="312"/>
      <c r="Y543" s="312"/>
      <c r="Z543" s="312"/>
      <c r="AA543" s="312"/>
      <c r="AB543" s="312"/>
      <c r="AC543" s="312"/>
      <c r="AD543" s="312"/>
      <c r="AE543" s="312"/>
      <c r="AF543" s="312"/>
      <c r="AG543" s="312"/>
      <c r="AH543" s="354"/>
      <c r="AI543" s="354"/>
      <c r="AJ543" s="354"/>
      <c r="AK543" s="354"/>
      <c r="AL543" s="354"/>
      <c r="AM543" s="354"/>
      <c r="AN543" s="354"/>
    </row>
    <row r="544" spans="1:40" ht="15" customHeight="1">
      <c r="A544" s="312"/>
      <c r="B544" s="312"/>
      <c r="C544" s="312"/>
      <c r="D544" s="312"/>
      <c r="E544" s="241"/>
      <c r="F544" s="242"/>
      <c r="G544" s="242"/>
      <c r="H544" s="242"/>
      <c r="I544" s="242"/>
      <c r="J544" s="242"/>
      <c r="K544" s="312"/>
      <c r="L544" s="312"/>
      <c r="M544" s="312"/>
      <c r="N544" s="312"/>
      <c r="O544" s="312"/>
      <c r="P544" s="312"/>
      <c r="Q544" s="312"/>
      <c r="R544" s="312"/>
      <c r="S544" s="312"/>
      <c r="T544" s="312"/>
      <c r="U544" s="312"/>
      <c r="V544" s="312"/>
      <c r="W544" s="312"/>
      <c r="X544" s="312"/>
      <c r="Y544" s="312"/>
      <c r="Z544" s="312"/>
      <c r="AA544" s="312"/>
      <c r="AB544" s="312"/>
      <c r="AC544" s="312"/>
      <c r="AD544" s="312"/>
      <c r="AE544" s="312"/>
      <c r="AF544" s="312"/>
      <c r="AG544" s="312"/>
      <c r="AH544" s="354"/>
      <c r="AI544" s="354"/>
      <c r="AJ544" s="354"/>
      <c r="AK544" s="354"/>
      <c r="AL544" s="354"/>
      <c r="AM544" s="354"/>
      <c r="AN544" s="354"/>
    </row>
    <row r="545" spans="1:40" ht="15" customHeight="1">
      <c r="A545" s="312"/>
      <c r="B545" s="312"/>
      <c r="C545" s="312"/>
      <c r="D545" s="312"/>
      <c r="E545" s="241"/>
      <c r="F545" s="242"/>
      <c r="G545" s="242"/>
      <c r="H545" s="242"/>
      <c r="I545" s="242"/>
      <c r="J545" s="242"/>
      <c r="K545" s="312"/>
      <c r="L545" s="312"/>
      <c r="M545" s="312"/>
      <c r="N545" s="312"/>
      <c r="O545" s="312"/>
      <c r="P545" s="312"/>
      <c r="Q545" s="312"/>
      <c r="R545" s="312"/>
      <c r="S545" s="312"/>
      <c r="T545" s="312"/>
      <c r="U545" s="312"/>
      <c r="V545" s="312"/>
      <c r="W545" s="312"/>
      <c r="X545" s="312"/>
      <c r="Y545" s="312"/>
      <c r="Z545" s="312"/>
      <c r="AA545" s="312"/>
      <c r="AB545" s="312"/>
      <c r="AC545" s="312"/>
      <c r="AD545" s="312"/>
      <c r="AE545" s="312"/>
      <c r="AF545" s="312"/>
      <c r="AG545" s="312"/>
      <c r="AH545" s="354"/>
      <c r="AI545" s="354"/>
      <c r="AJ545" s="354"/>
      <c r="AK545" s="354"/>
      <c r="AL545" s="354"/>
      <c r="AM545" s="354"/>
      <c r="AN545" s="354"/>
    </row>
    <row r="546" spans="1:40" ht="15" customHeight="1">
      <c r="A546" s="312"/>
      <c r="B546" s="312"/>
      <c r="C546" s="312"/>
      <c r="D546" s="312"/>
      <c r="E546" s="241"/>
      <c r="F546" s="242"/>
      <c r="G546" s="242"/>
      <c r="H546" s="242"/>
      <c r="I546" s="242"/>
      <c r="J546" s="242"/>
      <c r="K546" s="312"/>
      <c r="L546" s="312"/>
      <c r="M546" s="312"/>
      <c r="N546" s="312"/>
      <c r="O546" s="312"/>
      <c r="P546" s="312"/>
      <c r="Q546" s="312"/>
      <c r="R546" s="312"/>
      <c r="S546" s="312"/>
      <c r="T546" s="312"/>
      <c r="U546" s="312"/>
      <c r="V546" s="312"/>
      <c r="W546" s="312"/>
      <c r="X546" s="312"/>
      <c r="Y546" s="312"/>
      <c r="Z546" s="312"/>
      <c r="AA546" s="312"/>
      <c r="AB546" s="312"/>
      <c r="AC546" s="312"/>
      <c r="AD546" s="312"/>
      <c r="AE546" s="312"/>
      <c r="AF546" s="312"/>
      <c r="AG546" s="312"/>
      <c r="AH546" s="354"/>
      <c r="AI546" s="354"/>
      <c r="AJ546" s="354"/>
      <c r="AK546" s="354"/>
      <c r="AL546" s="354"/>
      <c r="AM546" s="354"/>
      <c r="AN546" s="354"/>
    </row>
    <row r="547" spans="1:40" ht="15" customHeight="1">
      <c r="A547" s="312"/>
      <c r="B547" s="312"/>
      <c r="C547" s="312"/>
      <c r="D547" s="312"/>
      <c r="E547" s="241"/>
      <c r="F547" s="242"/>
      <c r="G547" s="242"/>
      <c r="H547" s="242"/>
      <c r="I547" s="242"/>
      <c r="J547" s="242"/>
      <c r="K547" s="312"/>
      <c r="L547" s="312"/>
      <c r="M547" s="312"/>
      <c r="N547" s="312"/>
      <c r="O547" s="312"/>
      <c r="P547" s="312"/>
      <c r="Q547" s="312"/>
      <c r="R547" s="312"/>
      <c r="S547" s="312"/>
      <c r="T547" s="312"/>
      <c r="U547" s="312"/>
      <c r="V547" s="312"/>
      <c r="W547" s="312"/>
      <c r="X547" s="312"/>
      <c r="Y547" s="312"/>
      <c r="Z547" s="312"/>
      <c r="AA547" s="312"/>
      <c r="AB547" s="312"/>
      <c r="AC547" s="312"/>
      <c r="AD547" s="312"/>
      <c r="AE547" s="312"/>
      <c r="AF547" s="312"/>
      <c r="AG547" s="312"/>
      <c r="AH547" s="354"/>
      <c r="AI547" s="354"/>
      <c r="AJ547" s="354"/>
      <c r="AK547" s="354"/>
      <c r="AL547" s="354"/>
      <c r="AM547" s="354"/>
      <c r="AN547" s="354"/>
    </row>
    <row r="548" spans="1:40" ht="15" customHeight="1">
      <c r="A548" s="312"/>
      <c r="B548" s="312"/>
      <c r="C548" s="312"/>
      <c r="D548" s="312"/>
      <c r="E548" s="241"/>
      <c r="F548" s="242"/>
      <c r="G548" s="242"/>
      <c r="H548" s="242"/>
      <c r="I548" s="242"/>
      <c r="J548" s="242"/>
      <c r="K548" s="312"/>
      <c r="L548" s="312"/>
      <c r="M548" s="312"/>
      <c r="N548" s="312"/>
      <c r="O548" s="312"/>
      <c r="P548" s="312"/>
      <c r="Q548" s="312"/>
      <c r="R548" s="312"/>
      <c r="S548" s="312"/>
      <c r="T548" s="312"/>
      <c r="U548" s="312"/>
      <c r="V548" s="312"/>
      <c r="W548" s="312"/>
      <c r="X548" s="312"/>
      <c r="Y548" s="312"/>
      <c r="Z548" s="312"/>
      <c r="AA548" s="312"/>
      <c r="AB548" s="312"/>
      <c r="AC548" s="312"/>
      <c r="AD548" s="312"/>
      <c r="AE548" s="312"/>
      <c r="AF548" s="312"/>
      <c r="AG548" s="312"/>
      <c r="AH548" s="354"/>
      <c r="AI548" s="354"/>
      <c r="AJ548" s="354"/>
      <c r="AK548" s="354"/>
      <c r="AL548" s="354"/>
      <c r="AM548" s="354"/>
      <c r="AN548" s="354"/>
    </row>
    <row r="549" spans="1:40" ht="15" customHeight="1">
      <c r="A549" s="312"/>
      <c r="B549" s="312"/>
      <c r="C549" s="312"/>
      <c r="D549" s="312"/>
      <c r="E549" s="241"/>
      <c r="F549" s="242"/>
      <c r="G549" s="242"/>
      <c r="H549" s="242"/>
      <c r="I549" s="242"/>
      <c r="J549" s="242"/>
      <c r="K549" s="312"/>
      <c r="L549" s="312"/>
      <c r="M549" s="312"/>
      <c r="N549" s="312"/>
      <c r="O549" s="312"/>
      <c r="P549" s="312"/>
      <c r="Q549" s="312"/>
      <c r="R549" s="312"/>
      <c r="S549" s="312"/>
      <c r="T549" s="312"/>
      <c r="U549" s="312"/>
      <c r="V549" s="312"/>
      <c r="W549" s="312"/>
      <c r="X549" s="312"/>
      <c r="Y549" s="312"/>
      <c r="Z549" s="312"/>
      <c r="AA549" s="312"/>
      <c r="AB549" s="312"/>
      <c r="AC549" s="312"/>
      <c r="AD549" s="312"/>
      <c r="AE549" s="312"/>
      <c r="AF549" s="312"/>
      <c r="AG549" s="312"/>
      <c r="AH549" s="354"/>
      <c r="AI549" s="354"/>
      <c r="AJ549" s="354"/>
      <c r="AK549" s="354"/>
      <c r="AL549" s="354"/>
      <c r="AM549" s="354"/>
      <c r="AN549" s="354"/>
    </row>
    <row r="550" spans="1:40" ht="15" customHeight="1">
      <c r="A550" s="312"/>
      <c r="B550" s="312"/>
      <c r="C550" s="312"/>
      <c r="D550" s="312"/>
      <c r="E550" s="241"/>
      <c r="F550" s="242"/>
      <c r="G550" s="242"/>
      <c r="H550" s="242"/>
      <c r="I550" s="242"/>
      <c r="J550" s="242"/>
      <c r="K550" s="312"/>
      <c r="L550" s="312"/>
      <c r="M550" s="312"/>
      <c r="N550" s="312"/>
      <c r="O550" s="312"/>
      <c r="P550" s="312"/>
      <c r="Q550" s="312"/>
      <c r="R550" s="312"/>
      <c r="S550" s="312"/>
      <c r="T550" s="312"/>
      <c r="U550" s="312"/>
      <c r="V550" s="312"/>
      <c r="W550" s="312"/>
      <c r="X550" s="312"/>
      <c r="Y550" s="312"/>
      <c r="Z550" s="312"/>
      <c r="AA550" s="312"/>
      <c r="AB550" s="312"/>
      <c r="AC550" s="312"/>
      <c r="AD550" s="312"/>
      <c r="AE550" s="312"/>
      <c r="AF550" s="312"/>
      <c r="AG550" s="312"/>
      <c r="AH550" s="354"/>
      <c r="AI550" s="354"/>
      <c r="AJ550" s="354"/>
      <c r="AK550" s="354"/>
      <c r="AL550" s="354"/>
      <c r="AM550" s="354"/>
      <c r="AN550" s="354"/>
    </row>
    <row r="551" spans="1:40" ht="15" customHeight="1">
      <c r="A551" s="312"/>
      <c r="B551" s="312"/>
      <c r="C551" s="312"/>
      <c r="D551" s="312"/>
      <c r="E551" s="241"/>
      <c r="F551" s="242"/>
      <c r="G551" s="242"/>
      <c r="H551" s="242"/>
      <c r="I551" s="242"/>
      <c r="J551" s="242"/>
      <c r="K551" s="312"/>
      <c r="L551" s="312"/>
      <c r="M551" s="312"/>
      <c r="N551" s="312"/>
      <c r="O551" s="312"/>
      <c r="P551" s="312"/>
      <c r="Q551" s="312"/>
      <c r="R551" s="312"/>
      <c r="S551" s="312"/>
      <c r="T551" s="312"/>
      <c r="U551" s="312"/>
      <c r="V551" s="312"/>
      <c r="W551" s="312"/>
      <c r="X551" s="312"/>
      <c r="Y551" s="312"/>
      <c r="Z551" s="312"/>
      <c r="AA551" s="312"/>
      <c r="AB551" s="312"/>
      <c r="AC551" s="312"/>
      <c r="AD551" s="312"/>
      <c r="AE551" s="312"/>
      <c r="AF551" s="312"/>
      <c r="AG551" s="312"/>
      <c r="AH551" s="354"/>
      <c r="AI551" s="354"/>
      <c r="AJ551" s="354"/>
      <c r="AK551" s="354"/>
      <c r="AL551" s="354"/>
      <c r="AM551" s="354"/>
      <c r="AN551" s="354"/>
    </row>
    <row r="552" spans="1:40" ht="15" customHeight="1">
      <c r="A552" s="312"/>
      <c r="B552" s="312"/>
      <c r="C552" s="312"/>
      <c r="D552" s="312"/>
      <c r="E552" s="241"/>
      <c r="F552" s="242"/>
      <c r="G552" s="242"/>
      <c r="H552" s="242"/>
      <c r="I552" s="242"/>
      <c r="J552" s="242"/>
      <c r="K552" s="312"/>
      <c r="L552" s="312"/>
      <c r="M552" s="312"/>
      <c r="N552" s="312"/>
      <c r="O552" s="312"/>
      <c r="P552" s="312"/>
      <c r="Q552" s="312"/>
      <c r="R552" s="312"/>
      <c r="S552" s="312"/>
      <c r="T552" s="312"/>
      <c r="U552" s="312"/>
      <c r="V552" s="312"/>
      <c r="W552" s="312"/>
      <c r="X552" s="312"/>
      <c r="Y552" s="312"/>
      <c r="Z552" s="312"/>
      <c r="AA552" s="312"/>
      <c r="AB552" s="312"/>
      <c r="AC552" s="312"/>
      <c r="AD552" s="312"/>
      <c r="AE552" s="312"/>
      <c r="AF552" s="312"/>
      <c r="AG552" s="312"/>
      <c r="AH552" s="354"/>
      <c r="AI552" s="354"/>
      <c r="AJ552" s="354"/>
      <c r="AK552" s="354"/>
      <c r="AL552" s="354"/>
      <c r="AM552" s="354"/>
      <c r="AN552" s="354"/>
    </row>
    <row r="553" spans="1:40" ht="15" customHeight="1">
      <c r="A553" s="312"/>
      <c r="B553" s="312"/>
      <c r="C553" s="312"/>
      <c r="D553" s="312"/>
      <c r="E553" s="241"/>
      <c r="F553" s="242"/>
      <c r="G553" s="242"/>
      <c r="H553" s="242"/>
      <c r="I553" s="242"/>
      <c r="J553" s="242"/>
      <c r="K553" s="312"/>
      <c r="L553" s="312"/>
      <c r="M553" s="312"/>
      <c r="N553" s="312"/>
      <c r="O553" s="312"/>
      <c r="P553" s="312"/>
      <c r="Q553" s="312"/>
      <c r="R553" s="312"/>
      <c r="S553" s="312"/>
      <c r="T553" s="312"/>
      <c r="U553" s="312"/>
      <c r="V553" s="312"/>
      <c r="W553" s="312"/>
      <c r="X553" s="312"/>
      <c r="Y553" s="312"/>
      <c r="Z553" s="312"/>
      <c r="AA553" s="312"/>
      <c r="AB553" s="312"/>
      <c r="AC553" s="312"/>
      <c r="AD553" s="312"/>
      <c r="AE553" s="312"/>
      <c r="AF553" s="312"/>
      <c r="AG553" s="312"/>
      <c r="AH553" s="354"/>
      <c r="AI553" s="354"/>
      <c r="AJ553" s="354"/>
      <c r="AK553" s="354"/>
      <c r="AL553" s="354"/>
      <c r="AM553" s="354"/>
      <c r="AN553" s="354"/>
    </row>
    <row r="554" spans="1:40" ht="15" customHeight="1">
      <c r="A554" s="312"/>
      <c r="B554" s="312"/>
      <c r="C554" s="312"/>
      <c r="D554" s="312"/>
      <c r="E554" s="241"/>
      <c r="F554" s="242"/>
      <c r="G554" s="242"/>
      <c r="H554" s="242"/>
      <c r="I554" s="242"/>
      <c r="J554" s="242"/>
      <c r="K554" s="312"/>
      <c r="L554" s="312"/>
      <c r="M554" s="312"/>
      <c r="N554" s="312"/>
      <c r="O554" s="312"/>
      <c r="P554" s="312"/>
      <c r="Q554" s="312"/>
      <c r="R554" s="312"/>
      <c r="S554" s="312"/>
      <c r="T554" s="312"/>
      <c r="U554" s="312"/>
      <c r="V554" s="312"/>
      <c r="W554" s="312"/>
      <c r="X554" s="312"/>
      <c r="Y554" s="312"/>
      <c r="Z554" s="312"/>
      <c r="AA554" s="312"/>
      <c r="AB554" s="312"/>
      <c r="AC554" s="312"/>
      <c r="AD554" s="312"/>
      <c r="AE554" s="312"/>
      <c r="AF554" s="312"/>
      <c r="AG554" s="312"/>
      <c r="AH554" s="354"/>
      <c r="AI554" s="354"/>
      <c r="AJ554" s="354"/>
      <c r="AK554" s="354"/>
      <c r="AL554" s="354"/>
      <c r="AM554" s="354"/>
      <c r="AN554" s="354"/>
    </row>
    <row r="555" spans="1:40" ht="15" customHeight="1">
      <c r="A555" s="312"/>
      <c r="B555" s="312"/>
      <c r="C555" s="312"/>
      <c r="D555" s="312"/>
      <c r="E555" s="241"/>
      <c r="F555" s="242"/>
      <c r="G555" s="242"/>
      <c r="H555" s="242"/>
      <c r="I555" s="242"/>
      <c r="J555" s="242"/>
      <c r="K555" s="312"/>
      <c r="L555" s="312"/>
      <c r="M555" s="312"/>
      <c r="N555" s="312"/>
      <c r="O555" s="312"/>
      <c r="P555" s="312"/>
      <c r="Q555" s="312"/>
      <c r="R555" s="312"/>
      <c r="S555" s="312"/>
      <c r="T555" s="312"/>
      <c r="U555" s="312"/>
      <c r="V555" s="312"/>
      <c r="W555" s="312"/>
      <c r="X555" s="312"/>
      <c r="Y555" s="312"/>
      <c r="Z555" s="312"/>
      <c r="AA555" s="312"/>
      <c r="AB555" s="312"/>
      <c r="AC555" s="312"/>
      <c r="AD555" s="312"/>
      <c r="AE555" s="312"/>
      <c r="AF555" s="312"/>
      <c r="AG555" s="312"/>
      <c r="AH555" s="354"/>
      <c r="AI555" s="354"/>
      <c r="AJ555" s="354"/>
      <c r="AK555" s="354"/>
      <c r="AL555" s="354"/>
      <c r="AM555" s="354"/>
      <c r="AN555" s="354"/>
    </row>
    <row r="556" spans="1:40" ht="15" customHeight="1">
      <c r="A556" s="312"/>
      <c r="B556" s="312"/>
      <c r="C556" s="312"/>
      <c r="D556" s="312"/>
      <c r="E556" s="241"/>
      <c r="F556" s="242"/>
      <c r="G556" s="242"/>
      <c r="H556" s="242"/>
      <c r="I556" s="242"/>
      <c r="J556" s="242"/>
      <c r="K556" s="312"/>
      <c r="L556" s="312"/>
      <c r="M556" s="312"/>
      <c r="N556" s="312"/>
      <c r="O556" s="312"/>
      <c r="P556" s="312"/>
      <c r="Q556" s="312"/>
      <c r="R556" s="312"/>
      <c r="S556" s="312"/>
      <c r="T556" s="312"/>
      <c r="U556" s="312"/>
      <c r="V556" s="312"/>
      <c r="W556" s="312"/>
      <c r="X556" s="312"/>
      <c r="Y556" s="312"/>
      <c r="Z556" s="312"/>
      <c r="AA556" s="312"/>
      <c r="AB556" s="312"/>
      <c r="AC556" s="312"/>
      <c r="AD556" s="312"/>
      <c r="AE556" s="312"/>
      <c r="AF556" s="312"/>
      <c r="AG556" s="312"/>
      <c r="AH556" s="354"/>
      <c r="AI556" s="354"/>
      <c r="AJ556" s="354"/>
      <c r="AK556" s="354"/>
      <c r="AL556" s="354"/>
      <c r="AM556" s="354"/>
      <c r="AN556" s="354"/>
    </row>
    <row r="557" spans="1:40" ht="15" customHeight="1">
      <c r="A557" s="312"/>
      <c r="B557" s="312"/>
      <c r="C557" s="312"/>
      <c r="D557" s="312"/>
      <c r="E557" s="241"/>
      <c r="F557" s="242"/>
      <c r="G557" s="242"/>
      <c r="H557" s="242"/>
      <c r="I557" s="242"/>
      <c r="J557" s="242"/>
      <c r="K557" s="312"/>
      <c r="L557" s="312"/>
      <c r="M557" s="312"/>
      <c r="N557" s="312"/>
      <c r="O557" s="312"/>
      <c r="P557" s="312"/>
      <c r="Q557" s="312"/>
      <c r="R557" s="312"/>
      <c r="S557" s="312"/>
      <c r="T557" s="312"/>
      <c r="U557" s="312"/>
      <c r="V557" s="312"/>
      <c r="W557" s="312"/>
      <c r="X557" s="312"/>
      <c r="Y557" s="312"/>
      <c r="Z557" s="312"/>
      <c r="AA557" s="312"/>
      <c r="AB557" s="312"/>
      <c r="AC557" s="312"/>
      <c r="AD557" s="312"/>
      <c r="AE557" s="312"/>
      <c r="AF557" s="312"/>
      <c r="AG557" s="312"/>
      <c r="AH557" s="354"/>
      <c r="AI557" s="354"/>
      <c r="AJ557" s="354"/>
      <c r="AK557" s="354"/>
      <c r="AL557" s="354"/>
      <c r="AM557" s="354"/>
      <c r="AN557" s="354"/>
    </row>
    <row r="558" spans="1:40" ht="15" customHeight="1">
      <c r="A558" s="312"/>
      <c r="B558" s="312"/>
      <c r="C558" s="312"/>
      <c r="D558" s="312"/>
      <c r="E558" s="241"/>
      <c r="F558" s="242"/>
      <c r="G558" s="242"/>
      <c r="H558" s="242"/>
      <c r="I558" s="242"/>
      <c r="J558" s="242"/>
      <c r="K558" s="312"/>
      <c r="L558" s="312"/>
      <c r="M558" s="312"/>
      <c r="N558" s="312"/>
      <c r="O558" s="312"/>
      <c r="P558" s="312"/>
      <c r="Q558" s="312"/>
      <c r="R558" s="312"/>
      <c r="S558" s="312"/>
      <c r="T558" s="312"/>
      <c r="U558" s="312"/>
      <c r="V558" s="312"/>
      <c r="W558" s="312"/>
      <c r="X558" s="312"/>
      <c r="Y558" s="312"/>
      <c r="Z558" s="312"/>
      <c r="AA558" s="312"/>
      <c r="AB558" s="312"/>
      <c r="AC558" s="312"/>
      <c r="AD558" s="312"/>
      <c r="AE558" s="312"/>
      <c r="AF558" s="312"/>
      <c r="AG558" s="312"/>
      <c r="AH558" s="354"/>
      <c r="AI558" s="354"/>
      <c r="AJ558" s="354"/>
      <c r="AK558" s="354"/>
      <c r="AL558" s="354"/>
      <c r="AM558" s="354"/>
      <c r="AN558" s="354"/>
    </row>
    <row r="559" spans="1:40" ht="15" customHeight="1">
      <c r="A559" s="312"/>
      <c r="B559" s="312"/>
      <c r="C559" s="312"/>
      <c r="D559" s="312"/>
      <c r="E559" s="241"/>
      <c r="F559" s="242"/>
      <c r="G559" s="242"/>
      <c r="H559" s="242"/>
      <c r="I559" s="242"/>
      <c r="J559" s="242"/>
      <c r="K559" s="312"/>
      <c r="L559" s="312"/>
      <c r="M559" s="312"/>
      <c r="N559" s="312"/>
      <c r="O559" s="312"/>
      <c r="P559" s="312"/>
      <c r="Q559" s="312"/>
      <c r="R559" s="312"/>
      <c r="S559" s="312"/>
      <c r="T559" s="312"/>
      <c r="U559" s="312"/>
      <c r="V559" s="312"/>
      <c r="W559" s="312"/>
      <c r="X559" s="312"/>
      <c r="Y559" s="312"/>
      <c r="Z559" s="312"/>
      <c r="AA559" s="312"/>
      <c r="AB559" s="312"/>
      <c r="AC559" s="312"/>
      <c r="AD559" s="312"/>
      <c r="AE559" s="312"/>
      <c r="AF559" s="312"/>
      <c r="AG559" s="312"/>
      <c r="AH559" s="354"/>
      <c r="AI559" s="354"/>
      <c r="AJ559" s="354"/>
      <c r="AK559" s="354"/>
      <c r="AL559" s="354"/>
      <c r="AM559" s="354"/>
      <c r="AN559" s="354"/>
    </row>
    <row r="560" spans="1:40" ht="15" customHeight="1">
      <c r="A560" s="312"/>
      <c r="B560" s="312"/>
      <c r="C560" s="312"/>
      <c r="D560" s="312"/>
      <c r="E560" s="241"/>
      <c r="F560" s="242"/>
      <c r="G560" s="242"/>
      <c r="H560" s="242"/>
      <c r="I560" s="242"/>
      <c r="J560" s="242"/>
      <c r="K560" s="312"/>
      <c r="L560" s="312"/>
      <c r="M560" s="312"/>
      <c r="N560" s="312"/>
      <c r="O560" s="312"/>
      <c r="P560" s="312"/>
      <c r="Q560" s="312"/>
      <c r="R560" s="312"/>
      <c r="S560" s="312"/>
      <c r="T560" s="312"/>
      <c r="U560" s="312"/>
      <c r="V560" s="312"/>
      <c r="W560" s="312"/>
      <c r="X560" s="312"/>
      <c r="Y560" s="312"/>
      <c r="Z560" s="312"/>
      <c r="AA560" s="312"/>
      <c r="AB560" s="312"/>
      <c r="AC560" s="312"/>
      <c r="AD560" s="312"/>
      <c r="AE560" s="312"/>
      <c r="AF560" s="312"/>
      <c r="AG560" s="312"/>
      <c r="AH560" s="354"/>
      <c r="AI560" s="354"/>
      <c r="AJ560" s="354"/>
      <c r="AK560" s="354"/>
      <c r="AL560" s="354"/>
      <c r="AM560" s="354"/>
      <c r="AN560" s="354"/>
    </row>
    <row r="561" spans="1:40" ht="15" customHeight="1">
      <c r="A561" s="312"/>
      <c r="B561" s="312"/>
      <c r="C561" s="312"/>
      <c r="D561" s="312"/>
      <c r="E561" s="241"/>
      <c r="F561" s="242"/>
      <c r="G561" s="242"/>
      <c r="H561" s="242"/>
      <c r="I561" s="242"/>
      <c r="J561" s="242"/>
      <c r="K561" s="312"/>
      <c r="L561" s="312"/>
      <c r="M561" s="312"/>
      <c r="N561" s="312"/>
      <c r="O561" s="312"/>
      <c r="P561" s="312"/>
      <c r="Q561" s="312"/>
      <c r="R561" s="312"/>
      <c r="S561" s="312"/>
      <c r="T561" s="312"/>
      <c r="U561" s="312"/>
      <c r="V561" s="312"/>
      <c r="W561" s="312"/>
      <c r="X561" s="312"/>
      <c r="Y561" s="312"/>
      <c r="Z561" s="312"/>
      <c r="AA561" s="312"/>
      <c r="AB561" s="312"/>
      <c r="AC561" s="312"/>
      <c r="AD561" s="312"/>
      <c r="AE561" s="312"/>
      <c r="AF561" s="312"/>
      <c r="AG561" s="312"/>
      <c r="AH561" s="354"/>
      <c r="AI561" s="354"/>
      <c r="AJ561" s="354"/>
      <c r="AK561" s="354"/>
      <c r="AL561" s="354"/>
      <c r="AM561" s="354"/>
      <c r="AN561" s="354"/>
    </row>
    <row r="562" spans="1:40" ht="15" customHeight="1">
      <c r="A562" s="312"/>
      <c r="B562" s="312"/>
      <c r="C562" s="312"/>
      <c r="D562" s="312"/>
      <c r="E562" s="241"/>
      <c r="F562" s="242"/>
      <c r="G562" s="242"/>
      <c r="H562" s="242"/>
      <c r="I562" s="242"/>
      <c r="J562" s="242"/>
      <c r="K562" s="312"/>
      <c r="L562" s="312"/>
      <c r="M562" s="312"/>
      <c r="N562" s="312"/>
      <c r="O562" s="312"/>
      <c r="P562" s="312"/>
      <c r="Q562" s="312"/>
      <c r="R562" s="312"/>
      <c r="S562" s="312"/>
      <c r="T562" s="312"/>
      <c r="U562" s="312"/>
      <c r="V562" s="312"/>
      <c r="W562" s="312"/>
      <c r="X562" s="312"/>
      <c r="Y562" s="312"/>
      <c r="Z562" s="312"/>
      <c r="AA562" s="312"/>
      <c r="AB562" s="312"/>
      <c r="AC562" s="312"/>
      <c r="AD562" s="312"/>
      <c r="AE562" s="312"/>
      <c r="AF562" s="312"/>
      <c r="AG562" s="312"/>
      <c r="AH562" s="354"/>
      <c r="AI562" s="354"/>
      <c r="AJ562" s="354"/>
      <c r="AK562" s="354"/>
      <c r="AL562" s="354"/>
      <c r="AM562" s="354"/>
      <c r="AN562" s="354"/>
    </row>
    <row r="563" spans="1:40" ht="15" customHeight="1">
      <c r="A563" s="312"/>
      <c r="B563" s="312"/>
      <c r="C563" s="312"/>
      <c r="D563" s="312"/>
      <c r="E563" s="241"/>
      <c r="F563" s="242"/>
      <c r="G563" s="242"/>
      <c r="H563" s="242"/>
      <c r="I563" s="242"/>
      <c r="J563" s="242"/>
      <c r="K563" s="312"/>
      <c r="L563" s="312"/>
      <c r="M563" s="312"/>
      <c r="N563" s="312"/>
      <c r="O563" s="312"/>
      <c r="P563" s="312"/>
      <c r="Q563" s="312"/>
      <c r="R563" s="312"/>
      <c r="S563" s="312"/>
      <c r="T563" s="312"/>
      <c r="U563" s="312"/>
      <c r="V563" s="312"/>
      <c r="W563" s="312"/>
      <c r="X563" s="312"/>
      <c r="Y563" s="312"/>
      <c r="Z563" s="312"/>
      <c r="AA563" s="312"/>
      <c r="AB563" s="312"/>
      <c r="AC563" s="312"/>
      <c r="AD563" s="312"/>
      <c r="AE563" s="312"/>
      <c r="AF563" s="312"/>
      <c r="AG563" s="312"/>
      <c r="AH563" s="354"/>
      <c r="AI563" s="354"/>
      <c r="AJ563" s="354"/>
      <c r="AK563" s="354"/>
      <c r="AL563" s="354"/>
      <c r="AM563" s="354"/>
      <c r="AN563" s="354"/>
    </row>
    <row r="564" spans="1:40" ht="15" customHeight="1">
      <c r="A564" s="312"/>
      <c r="B564" s="312"/>
      <c r="C564" s="312"/>
      <c r="D564" s="312"/>
      <c r="E564" s="241"/>
      <c r="F564" s="242"/>
      <c r="G564" s="242"/>
      <c r="H564" s="242"/>
      <c r="I564" s="242"/>
      <c r="J564" s="242"/>
      <c r="K564" s="312"/>
      <c r="L564" s="312"/>
      <c r="M564" s="312"/>
      <c r="N564" s="312"/>
      <c r="O564" s="312"/>
      <c r="P564" s="312"/>
      <c r="Q564" s="312"/>
      <c r="R564" s="312"/>
      <c r="S564" s="312"/>
      <c r="T564" s="312"/>
      <c r="U564" s="312"/>
      <c r="V564" s="312"/>
      <c r="W564" s="312"/>
      <c r="X564" s="312"/>
      <c r="Y564" s="312"/>
      <c r="Z564" s="312"/>
      <c r="AA564" s="312"/>
      <c r="AB564" s="312"/>
      <c r="AC564" s="312"/>
      <c r="AD564" s="312"/>
      <c r="AE564" s="312"/>
      <c r="AF564" s="312"/>
      <c r="AG564" s="312"/>
      <c r="AH564" s="354"/>
      <c r="AI564" s="354"/>
      <c r="AJ564" s="354"/>
      <c r="AK564" s="354"/>
      <c r="AL564" s="354"/>
      <c r="AM564" s="354"/>
      <c r="AN564" s="354"/>
    </row>
    <row r="565" spans="1:40" ht="15" customHeight="1">
      <c r="A565" s="312"/>
      <c r="B565" s="312"/>
      <c r="C565" s="312"/>
      <c r="D565" s="312"/>
      <c r="E565" s="241"/>
      <c r="F565" s="242"/>
      <c r="G565" s="242"/>
      <c r="H565" s="242"/>
      <c r="I565" s="242"/>
      <c r="J565" s="242"/>
      <c r="K565" s="312"/>
      <c r="L565" s="312"/>
      <c r="M565" s="312"/>
      <c r="N565" s="312"/>
      <c r="O565" s="312"/>
      <c r="P565" s="312"/>
      <c r="Q565" s="312"/>
      <c r="R565" s="312"/>
      <c r="S565" s="312"/>
      <c r="T565" s="312"/>
      <c r="U565" s="312"/>
      <c r="V565" s="312"/>
      <c r="W565" s="312"/>
      <c r="X565" s="312"/>
      <c r="Y565" s="312"/>
      <c r="Z565" s="312"/>
      <c r="AA565" s="312"/>
      <c r="AB565" s="312"/>
      <c r="AC565" s="312"/>
      <c r="AD565" s="312"/>
      <c r="AE565" s="312"/>
      <c r="AF565" s="312"/>
      <c r="AG565" s="312"/>
      <c r="AH565" s="354"/>
      <c r="AI565" s="354"/>
      <c r="AJ565" s="354"/>
      <c r="AK565" s="354"/>
      <c r="AL565" s="354"/>
      <c r="AM565" s="354"/>
      <c r="AN565" s="354"/>
    </row>
    <row r="566" spans="1:40" ht="15" customHeight="1">
      <c r="A566" s="312"/>
      <c r="B566" s="312"/>
      <c r="C566" s="312"/>
      <c r="D566" s="312"/>
      <c r="E566" s="241"/>
      <c r="F566" s="242"/>
      <c r="G566" s="242"/>
      <c r="H566" s="242"/>
      <c r="I566" s="242"/>
      <c r="J566" s="242"/>
      <c r="K566" s="312"/>
      <c r="L566" s="312"/>
      <c r="M566" s="312"/>
      <c r="N566" s="312"/>
      <c r="O566" s="312"/>
      <c r="P566" s="312"/>
      <c r="Q566" s="312"/>
      <c r="R566" s="312"/>
      <c r="S566" s="312"/>
      <c r="T566" s="312"/>
      <c r="U566" s="312"/>
      <c r="V566" s="312"/>
      <c r="W566" s="312"/>
      <c r="X566" s="312"/>
      <c r="Y566" s="312"/>
      <c r="Z566" s="312"/>
      <c r="AA566" s="312"/>
      <c r="AB566" s="312"/>
      <c r="AC566" s="312"/>
      <c r="AD566" s="312"/>
      <c r="AE566" s="312"/>
      <c r="AF566" s="312"/>
      <c r="AG566" s="312"/>
      <c r="AH566" s="354"/>
      <c r="AI566" s="354"/>
      <c r="AJ566" s="354"/>
      <c r="AK566" s="354"/>
      <c r="AL566" s="354"/>
      <c r="AM566" s="354"/>
      <c r="AN566" s="354"/>
    </row>
    <row r="567" spans="1:40" ht="15" customHeight="1">
      <c r="A567" s="312"/>
      <c r="B567" s="312"/>
      <c r="C567" s="312"/>
      <c r="D567" s="312"/>
      <c r="E567" s="241"/>
      <c r="F567" s="242"/>
      <c r="G567" s="242"/>
      <c r="H567" s="242"/>
      <c r="I567" s="242"/>
      <c r="J567" s="242"/>
      <c r="K567" s="312"/>
      <c r="L567" s="312"/>
      <c r="M567" s="312"/>
      <c r="N567" s="312"/>
      <c r="O567" s="312"/>
      <c r="P567" s="312"/>
      <c r="Q567" s="312"/>
      <c r="R567" s="312"/>
      <c r="S567" s="312"/>
      <c r="T567" s="312"/>
      <c r="U567" s="312"/>
      <c r="V567" s="312"/>
      <c r="W567" s="312"/>
      <c r="X567" s="312"/>
      <c r="Y567" s="312"/>
      <c r="Z567" s="312"/>
      <c r="AA567" s="312"/>
      <c r="AB567" s="312"/>
      <c r="AC567" s="312"/>
      <c r="AD567" s="312"/>
      <c r="AE567" s="312"/>
      <c r="AF567" s="312"/>
      <c r="AG567" s="312"/>
      <c r="AH567" s="354"/>
      <c r="AI567" s="354"/>
      <c r="AJ567" s="354"/>
      <c r="AK567" s="354"/>
      <c r="AL567" s="354"/>
      <c r="AM567" s="354"/>
      <c r="AN567" s="354"/>
    </row>
    <row r="568" spans="1:40" ht="15" customHeight="1">
      <c r="A568" s="312"/>
      <c r="B568" s="312"/>
      <c r="C568" s="312"/>
      <c r="D568" s="312"/>
      <c r="E568" s="241"/>
      <c r="F568" s="242"/>
      <c r="G568" s="242"/>
      <c r="H568" s="242"/>
      <c r="I568" s="242"/>
      <c r="J568" s="242"/>
      <c r="K568" s="312"/>
      <c r="L568" s="312"/>
      <c r="M568" s="312"/>
      <c r="N568" s="312"/>
      <c r="O568" s="312"/>
      <c r="P568" s="312"/>
      <c r="Q568" s="312"/>
      <c r="R568" s="312"/>
      <c r="S568" s="312"/>
      <c r="T568" s="312"/>
      <c r="U568" s="312"/>
      <c r="V568" s="312"/>
      <c r="W568" s="312"/>
      <c r="X568" s="312"/>
      <c r="Y568" s="312"/>
      <c r="Z568" s="312"/>
      <c r="AA568" s="312"/>
      <c r="AB568" s="312"/>
      <c r="AC568" s="312"/>
      <c r="AD568" s="312"/>
      <c r="AE568" s="312"/>
      <c r="AF568" s="312"/>
      <c r="AG568" s="312"/>
      <c r="AH568" s="354"/>
      <c r="AI568" s="354"/>
      <c r="AJ568" s="354"/>
      <c r="AK568" s="354"/>
      <c r="AL568" s="354"/>
      <c r="AM568" s="354"/>
      <c r="AN568" s="354"/>
    </row>
    <row r="569" spans="1:40" ht="15" customHeight="1">
      <c r="A569" s="312"/>
      <c r="B569" s="312"/>
      <c r="C569" s="312"/>
      <c r="D569" s="312"/>
      <c r="E569" s="241"/>
      <c r="F569" s="242"/>
      <c r="G569" s="242"/>
      <c r="H569" s="242"/>
      <c r="I569" s="242"/>
      <c r="J569" s="242"/>
      <c r="K569" s="312"/>
      <c r="L569" s="312"/>
      <c r="M569" s="312"/>
      <c r="N569" s="312"/>
      <c r="O569" s="312"/>
      <c r="P569" s="312"/>
      <c r="Q569" s="312"/>
      <c r="R569" s="312"/>
      <c r="S569" s="312"/>
      <c r="T569" s="312"/>
      <c r="U569" s="312"/>
      <c r="V569" s="312"/>
      <c r="W569" s="312"/>
      <c r="X569" s="312"/>
      <c r="Y569" s="312"/>
      <c r="Z569" s="312"/>
      <c r="AA569" s="312"/>
      <c r="AB569" s="312"/>
      <c r="AC569" s="312"/>
      <c r="AD569" s="312"/>
      <c r="AE569" s="312"/>
      <c r="AF569" s="312"/>
      <c r="AG569" s="312"/>
      <c r="AH569" s="354"/>
      <c r="AI569" s="354"/>
      <c r="AJ569" s="354"/>
      <c r="AK569" s="354"/>
      <c r="AL569" s="354"/>
      <c r="AM569" s="354"/>
      <c r="AN569" s="354"/>
    </row>
    <row r="570" spans="1:40" ht="15" customHeight="1">
      <c r="A570" s="312"/>
      <c r="B570" s="312"/>
      <c r="C570" s="312"/>
      <c r="D570" s="312"/>
      <c r="E570" s="241"/>
      <c r="F570" s="242"/>
      <c r="G570" s="242"/>
      <c r="H570" s="242"/>
      <c r="I570" s="242"/>
      <c r="J570" s="242"/>
      <c r="K570" s="312"/>
      <c r="L570" s="312"/>
      <c r="M570" s="312"/>
      <c r="N570" s="312"/>
      <c r="O570" s="312"/>
      <c r="P570" s="312"/>
      <c r="Q570" s="312"/>
      <c r="R570" s="312"/>
      <c r="S570" s="312"/>
      <c r="T570" s="312"/>
      <c r="U570" s="312"/>
      <c r="V570" s="312"/>
      <c r="W570" s="312"/>
      <c r="X570" s="312"/>
      <c r="Y570" s="312"/>
      <c r="Z570" s="312"/>
      <c r="AA570" s="312"/>
      <c r="AB570" s="312"/>
      <c r="AC570" s="312"/>
      <c r="AD570" s="312"/>
      <c r="AE570" s="312"/>
      <c r="AF570" s="312"/>
      <c r="AG570" s="312"/>
      <c r="AH570" s="354"/>
      <c r="AI570" s="354"/>
      <c r="AJ570" s="354"/>
      <c r="AK570" s="354"/>
      <c r="AL570" s="354"/>
      <c r="AM570" s="354"/>
      <c r="AN570" s="354"/>
    </row>
    <row r="571" spans="1:40" ht="15" customHeight="1">
      <c r="A571" s="312"/>
      <c r="B571" s="312"/>
      <c r="C571" s="312"/>
      <c r="D571" s="312"/>
      <c r="E571" s="241"/>
      <c r="F571" s="242"/>
      <c r="G571" s="242"/>
      <c r="H571" s="242"/>
      <c r="I571" s="242"/>
      <c r="J571" s="242"/>
      <c r="K571" s="312"/>
      <c r="L571" s="312"/>
      <c r="M571" s="312"/>
      <c r="N571" s="312"/>
      <c r="O571" s="312"/>
      <c r="P571" s="312"/>
      <c r="Q571" s="312"/>
      <c r="R571" s="312"/>
      <c r="S571" s="312"/>
      <c r="T571" s="312"/>
      <c r="U571" s="312"/>
      <c r="V571" s="312"/>
      <c r="W571" s="312"/>
      <c r="X571" s="312"/>
      <c r="Y571" s="312"/>
      <c r="Z571" s="312"/>
      <c r="AA571" s="312"/>
      <c r="AB571" s="312"/>
      <c r="AC571" s="312"/>
      <c r="AD571" s="312"/>
      <c r="AE571" s="312"/>
      <c r="AF571" s="312"/>
      <c r="AG571" s="312"/>
      <c r="AH571" s="354"/>
      <c r="AI571" s="354"/>
      <c r="AJ571" s="354"/>
      <c r="AK571" s="354"/>
      <c r="AL571" s="354"/>
      <c r="AM571" s="354"/>
      <c r="AN571" s="354"/>
    </row>
    <row r="572" spans="1:40" ht="15" customHeight="1">
      <c r="A572" s="312"/>
      <c r="B572" s="312"/>
      <c r="C572" s="312"/>
      <c r="D572" s="312"/>
      <c r="E572" s="241"/>
      <c r="F572" s="242"/>
      <c r="G572" s="242"/>
      <c r="H572" s="242"/>
      <c r="I572" s="242"/>
      <c r="J572" s="242"/>
      <c r="K572" s="312"/>
      <c r="L572" s="312"/>
      <c r="M572" s="312"/>
      <c r="N572" s="312"/>
      <c r="O572" s="312"/>
      <c r="P572" s="312"/>
      <c r="Q572" s="312"/>
      <c r="R572" s="312"/>
      <c r="S572" s="312"/>
      <c r="T572" s="312"/>
      <c r="U572" s="312"/>
      <c r="V572" s="312"/>
      <c r="W572" s="312"/>
      <c r="X572" s="312"/>
      <c r="Y572" s="312"/>
      <c r="Z572" s="312"/>
      <c r="AA572" s="312"/>
      <c r="AB572" s="312"/>
      <c r="AC572" s="312"/>
      <c r="AD572" s="312"/>
      <c r="AE572" s="312"/>
      <c r="AF572" s="312"/>
      <c r="AG572" s="312"/>
      <c r="AH572" s="354"/>
      <c r="AI572" s="354"/>
      <c r="AJ572" s="354"/>
      <c r="AK572" s="354"/>
      <c r="AL572" s="354"/>
      <c r="AM572" s="354"/>
      <c r="AN572" s="354"/>
    </row>
    <row r="573" spans="1:40" ht="15" customHeight="1">
      <c r="A573" s="312"/>
      <c r="B573" s="312"/>
      <c r="C573" s="312"/>
      <c r="D573" s="312"/>
      <c r="E573" s="241"/>
      <c r="F573" s="242"/>
      <c r="G573" s="242"/>
      <c r="H573" s="242"/>
      <c r="I573" s="242"/>
      <c r="J573" s="242"/>
      <c r="K573" s="312"/>
      <c r="L573" s="312"/>
      <c r="M573" s="312"/>
      <c r="N573" s="312"/>
      <c r="O573" s="312"/>
      <c r="P573" s="312"/>
      <c r="Q573" s="312"/>
      <c r="R573" s="312"/>
      <c r="S573" s="312"/>
      <c r="T573" s="312"/>
      <c r="U573" s="312"/>
      <c r="V573" s="312"/>
      <c r="W573" s="312"/>
      <c r="X573" s="312"/>
      <c r="Y573" s="312"/>
      <c r="Z573" s="312"/>
      <c r="AA573" s="312"/>
      <c r="AB573" s="312"/>
      <c r="AC573" s="312"/>
      <c r="AD573" s="312"/>
      <c r="AE573" s="312"/>
      <c r="AF573" s="312"/>
      <c r="AG573" s="312"/>
      <c r="AH573" s="354"/>
      <c r="AI573" s="354"/>
      <c r="AJ573" s="354"/>
      <c r="AK573" s="354"/>
      <c r="AL573" s="354"/>
      <c r="AM573" s="354"/>
      <c r="AN573" s="354"/>
    </row>
    <row r="574" spans="1:40" ht="15" customHeight="1">
      <c r="A574" s="312"/>
      <c r="B574" s="312"/>
      <c r="C574" s="312"/>
      <c r="D574" s="312"/>
      <c r="E574" s="241"/>
      <c r="F574" s="242"/>
      <c r="G574" s="242"/>
      <c r="H574" s="242"/>
      <c r="I574" s="242"/>
      <c r="J574" s="242"/>
      <c r="K574" s="312"/>
      <c r="L574" s="312"/>
      <c r="M574" s="312"/>
      <c r="N574" s="312"/>
      <c r="O574" s="312"/>
      <c r="P574" s="312"/>
      <c r="Q574" s="312"/>
      <c r="R574" s="312"/>
      <c r="S574" s="312"/>
      <c r="T574" s="312"/>
      <c r="U574" s="312"/>
      <c r="V574" s="312"/>
      <c r="W574" s="312"/>
      <c r="X574" s="312"/>
      <c r="Y574" s="312"/>
      <c r="Z574" s="312"/>
      <c r="AA574" s="312"/>
      <c r="AB574" s="312"/>
      <c r="AC574" s="312"/>
      <c r="AD574" s="312"/>
      <c r="AE574" s="312"/>
      <c r="AF574" s="312"/>
      <c r="AG574" s="312"/>
      <c r="AH574" s="354"/>
      <c r="AI574" s="354"/>
      <c r="AJ574" s="354"/>
      <c r="AK574" s="354"/>
      <c r="AL574" s="354"/>
      <c r="AM574" s="354"/>
      <c r="AN574" s="354"/>
    </row>
    <row r="575" spans="1:40" ht="15" customHeight="1">
      <c r="A575" s="312"/>
      <c r="B575" s="312"/>
      <c r="C575" s="312"/>
      <c r="D575" s="312"/>
      <c r="E575" s="241"/>
      <c r="F575" s="242"/>
      <c r="G575" s="242"/>
      <c r="H575" s="242"/>
      <c r="I575" s="242"/>
      <c r="J575" s="242"/>
      <c r="K575" s="312"/>
      <c r="L575" s="312"/>
      <c r="M575" s="312"/>
      <c r="N575" s="312"/>
      <c r="O575" s="312"/>
      <c r="P575" s="312"/>
      <c r="Q575" s="312"/>
      <c r="R575" s="312"/>
      <c r="S575" s="312"/>
      <c r="T575" s="312"/>
      <c r="U575" s="312"/>
      <c r="V575" s="312"/>
      <c r="W575" s="312"/>
      <c r="X575" s="312"/>
      <c r="Y575" s="312"/>
      <c r="Z575" s="312"/>
      <c r="AA575" s="312"/>
      <c r="AB575" s="312"/>
      <c r="AC575" s="312"/>
      <c r="AD575" s="312"/>
      <c r="AE575" s="312"/>
      <c r="AF575" s="312"/>
      <c r="AG575" s="312"/>
      <c r="AH575" s="354"/>
      <c r="AI575" s="354"/>
      <c r="AJ575" s="354"/>
      <c r="AK575" s="354"/>
      <c r="AL575" s="354"/>
      <c r="AM575" s="354"/>
      <c r="AN575" s="354"/>
    </row>
    <row r="576" spans="1:40" ht="15" customHeight="1">
      <c r="A576" s="312"/>
      <c r="B576" s="312"/>
      <c r="C576" s="312"/>
      <c r="D576" s="312"/>
      <c r="E576" s="241"/>
      <c r="F576" s="242"/>
      <c r="G576" s="242"/>
      <c r="H576" s="242"/>
      <c r="I576" s="242"/>
      <c r="J576" s="242"/>
      <c r="K576" s="312"/>
      <c r="L576" s="312"/>
      <c r="M576" s="312"/>
      <c r="N576" s="312"/>
      <c r="O576" s="312"/>
      <c r="P576" s="312"/>
      <c r="Q576" s="312"/>
      <c r="R576" s="312"/>
      <c r="S576" s="312"/>
      <c r="T576" s="312"/>
      <c r="U576" s="312"/>
      <c r="V576" s="312"/>
      <c r="W576" s="312"/>
      <c r="X576" s="312"/>
      <c r="Y576" s="312"/>
      <c r="Z576" s="312"/>
      <c r="AA576" s="312"/>
      <c r="AB576" s="312"/>
      <c r="AC576" s="312"/>
      <c r="AD576" s="312"/>
      <c r="AE576" s="312"/>
      <c r="AF576" s="312"/>
      <c r="AG576" s="312"/>
      <c r="AH576" s="354"/>
      <c r="AI576" s="354"/>
      <c r="AJ576" s="354"/>
      <c r="AK576" s="354"/>
      <c r="AL576" s="354"/>
      <c r="AM576" s="354"/>
      <c r="AN576" s="354"/>
    </row>
    <row r="577" spans="1:40" ht="15" customHeight="1">
      <c r="A577" s="312"/>
      <c r="B577" s="312"/>
      <c r="C577" s="312"/>
      <c r="D577" s="312"/>
      <c r="E577" s="241"/>
      <c r="F577" s="242"/>
      <c r="G577" s="242"/>
      <c r="H577" s="242"/>
      <c r="I577" s="242"/>
      <c r="J577" s="242"/>
      <c r="K577" s="312"/>
      <c r="L577" s="312"/>
      <c r="M577" s="312"/>
      <c r="N577" s="312"/>
      <c r="O577" s="312"/>
      <c r="P577" s="312"/>
      <c r="Q577" s="312"/>
      <c r="R577" s="312"/>
      <c r="S577" s="312"/>
      <c r="T577" s="312"/>
      <c r="U577" s="312"/>
      <c r="V577" s="312"/>
      <c r="W577" s="312"/>
      <c r="X577" s="312"/>
      <c r="Y577" s="312"/>
      <c r="Z577" s="312"/>
      <c r="AA577" s="312"/>
      <c r="AB577" s="312"/>
      <c r="AC577" s="312"/>
      <c r="AD577" s="312"/>
      <c r="AE577" s="312"/>
      <c r="AF577" s="312"/>
      <c r="AG577" s="312"/>
      <c r="AH577" s="354"/>
      <c r="AI577" s="354"/>
      <c r="AJ577" s="354"/>
      <c r="AK577" s="354"/>
      <c r="AL577" s="354"/>
      <c r="AM577" s="354"/>
      <c r="AN577" s="354"/>
    </row>
    <row r="578" spans="1:40" ht="15" customHeight="1">
      <c r="A578" s="312"/>
      <c r="B578" s="312"/>
      <c r="C578" s="312"/>
      <c r="D578" s="312"/>
      <c r="E578" s="241"/>
      <c r="F578" s="242"/>
      <c r="G578" s="242"/>
      <c r="H578" s="242"/>
      <c r="I578" s="242"/>
      <c r="J578" s="242"/>
      <c r="K578" s="312"/>
      <c r="L578" s="312"/>
      <c r="M578" s="312"/>
      <c r="N578" s="312"/>
      <c r="O578" s="312"/>
      <c r="P578" s="312"/>
      <c r="Q578" s="312"/>
      <c r="R578" s="312"/>
      <c r="S578" s="312"/>
      <c r="T578" s="312"/>
      <c r="U578" s="312"/>
      <c r="V578" s="312"/>
      <c r="W578" s="312"/>
      <c r="X578" s="312"/>
      <c r="Y578" s="312"/>
      <c r="Z578" s="312"/>
      <c r="AA578" s="312"/>
      <c r="AB578" s="312"/>
      <c r="AC578" s="312"/>
      <c r="AD578" s="312"/>
      <c r="AE578" s="312"/>
      <c r="AF578" s="312"/>
      <c r="AG578" s="312"/>
      <c r="AH578" s="354"/>
      <c r="AI578" s="354"/>
      <c r="AJ578" s="354"/>
      <c r="AK578" s="354"/>
      <c r="AL578" s="354"/>
      <c r="AM578" s="354"/>
      <c r="AN578" s="354"/>
    </row>
    <row r="579" spans="1:40" ht="15" customHeight="1">
      <c r="A579" s="312"/>
      <c r="B579" s="312"/>
      <c r="C579" s="312"/>
      <c r="D579" s="312"/>
      <c r="E579" s="241"/>
      <c r="F579" s="242"/>
      <c r="G579" s="242"/>
      <c r="H579" s="242"/>
      <c r="I579" s="242"/>
      <c r="J579" s="242"/>
      <c r="K579" s="312"/>
      <c r="L579" s="312"/>
      <c r="M579" s="312"/>
      <c r="N579" s="312"/>
      <c r="O579" s="312"/>
      <c r="P579" s="312"/>
      <c r="Q579" s="312"/>
      <c r="R579" s="312"/>
      <c r="S579" s="312"/>
      <c r="T579" s="312"/>
      <c r="U579" s="312"/>
      <c r="V579" s="312"/>
      <c r="W579" s="312"/>
      <c r="X579" s="312"/>
      <c r="Y579" s="312"/>
      <c r="Z579" s="312"/>
      <c r="AA579" s="312"/>
      <c r="AB579" s="312"/>
      <c r="AC579" s="312"/>
      <c r="AD579" s="312"/>
      <c r="AE579" s="312"/>
      <c r="AF579" s="312"/>
      <c r="AG579" s="312"/>
      <c r="AH579" s="354"/>
      <c r="AI579" s="354"/>
      <c r="AJ579" s="354"/>
      <c r="AK579" s="354"/>
      <c r="AL579" s="354"/>
      <c r="AM579" s="354"/>
      <c r="AN579" s="354"/>
    </row>
    <row r="580" spans="1:40" ht="15" customHeight="1">
      <c r="A580" s="312"/>
      <c r="B580" s="312"/>
      <c r="C580" s="312"/>
      <c r="D580" s="312"/>
      <c r="E580" s="241"/>
      <c r="F580" s="242"/>
      <c r="G580" s="242"/>
      <c r="H580" s="242"/>
      <c r="I580" s="242"/>
      <c r="J580" s="242"/>
      <c r="K580" s="312"/>
      <c r="L580" s="312"/>
      <c r="M580" s="312"/>
      <c r="N580" s="312"/>
      <c r="O580" s="312"/>
      <c r="P580" s="312"/>
      <c r="Q580" s="312"/>
      <c r="R580" s="312"/>
      <c r="S580" s="312"/>
      <c r="T580" s="312"/>
      <c r="U580" s="312"/>
      <c r="V580" s="312"/>
      <c r="W580" s="312"/>
      <c r="X580" s="312"/>
      <c r="Y580" s="312"/>
      <c r="Z580" s="312"/>
      <c r="AA580" s="312"/>
      <c r="AB580" s="312"/>
      <c r="AC580" s="312"/>
      <c r="AD580" s="312"/>
      <c r="AE580" s="312"/>
      <c r="AF580" s="312"/>
      <c r="AG580" s="312"/>
      <c r="AH580" s="354"/>
      <c r="AI580" s="354"/>
      <c r="AJ580" s="354"/>
      <c r="AK580" s="354"/>
      <c r="AL580" s="354"/>
      <c r="AM580" s="354"/>
      <c r="AN580" s="354"/>
    </row>
    <row r="581" spans="1:40" ht="15" customHeight="1">
      <c r="A581" s="312"/>
      <c r="B581" s="312"/>
      <c r="C581" s="312"/>
      <c r="D581" s="312"/>
      <c r="E581" s="241"/>
      <c r="F581" s="242"/>
      <c r="G581" s="242"/>
      <c r="H581" s="242"/>
      <c r="I581" s="242"/>
      <c r="J581" s="242"/>
      <c r="K581" s="312"/>
      <c r="L581" s="312"/>
      <c r="M581" s="312"/>
      <c r="N581" s="312"/>
      <c r="O581" s="312"/>
      <c r="P581" s="312"/>
      <c r="Q581" s="312"/>
      <c r="R581" s="312"/>
      <c r="S581" s="312"/>
      <c r="T581" s="312"/>
      <c r="U581" s="312"/>
      <c r="V581" s="312"/>
      <c r="W581" s="312"/>
      <c r="X581" s="312"/>
      <c r="Y581" s="312"/>
      <c r="Z581" s="312"/>
      <c r="AA581" s="312"/>
      <c r="AB581" s="312"/>
      <c r="AC581" s="312"/>
      <c r="AD581" s="312"/>
      <c r="AE581" s="312"/>
      <c r="AF581" s="312"/>
      <c r="AG581" s="312"/>
      <c r="AH581" s="354"/>
      <c r="AI581" s="354"/>
      <c r="AJ581" s="354"/>
      <c r="AK581" s="354"/>
      <c r="AL581" s="354"/>
      <c r="AM581" s="354"/>
      <c r="AN581" s="354"/>
    </row>
    <row r="582" spans="1:40" ht="15" customHeight="1">
      <c r="A582" s="312"/>
      <c r="B582" s="312"/>
      <c r="C582" s="312"/>
      <c r="D582" s="312"/>
      <c r="E582" s="241"/>
      <c r="F582" s="242"/>
      <c r="G582" s="242"/>
      <c r="H582" s="242"/>
      <c r="I582" s="242"/>
      <c r="J582" s="242"/>
      <c r="K582" s="312"/>
      <c r="L582" s="312"/>
      <c r="M582" s="312"/>
      <c r="N582" s="312"/>
      <c r="O582" s="312"/>
      <c r="P582" s="312"/>
      <c r="Q582" s="312"/>
      <c r="R582" s="312"/>
      <c r="S582" s="312"/>
      <c r="T582" s="312"/>
      <c r="U582" s="312"/>
      <c r="V582" s="312"/>
      <c r="W582" s="312"/>
      <c r="X582" s="312"/>
      <c r="Y582" s="312"/>
      <c r="Z582" s="312"/>
      <c r="AA582" s="312"/>
      <c r="AB582" s="312"/>
      <c r="AC582" s="312"/>
      <c r="AD582" s="312"/>
      <c r="AE582" s="312"/>
      <c r="AF582" s="312"/>
      <c r="AG582" s="312"/>
      <c r="AH582" s="354"/>
      <c r="AI582" s="354"/>
      <c r="AJ582" s="354"/>
      <c r="AK582" s="354"/>
      <c r="AL582" s="354"/>
      <c r="AM582" s="354"/>
      <c r="AN582" s="354"/>
    </row>
    <row r="583" spans="1:40" ht="15" customHeight="1">
      <c r="A583" s="312"/>
      <c r="B583" s="312"/>
      <c r="C583" s="312"/>
      <c r="D583" s="312"/>
      <c r="E583" s="241"/>
      <c r="F583" s="242"/>
      <c r="G583" s="242"/>
      <c r="H583" s="242"/>
      <c r="I583" s="242"/>
      <c r="J583" s="242"/>
      <c r="K583" s="312"/>
      <c r="L583" s="312"/>
      <c r="M583" s="312"/>
      <c r="N583" s="312"/>
      <c r="O583" s="312"/>
      <c r="P583" s="312"/>
      <c r="Q583" s="312"/>
      <c r="R583" s="312"/>
      <c r="S583" s="312"/>
      <c r="T583" s="312"/>
      <c r="U583" s="312"/>
      <c r="V583" s="312"/>
      <c r="W583" s="312"/>
      <c r="X583" s="312"/>
      <c r="Y583" s="312"/>
      <c r="Z583" s="312"/>
      <c r="AA583" s="312"/>
      <c r="AB583" s="312"/>
      <c r="AC583" s="312"/>
      <c r="AD583" s="312"/>
      <c r="AE583" s="312"/>
      <c r="AF583" s="312"/>
      <c r="AG583" s="312"/>
      <c r="AH583" s="354"/>
      <c r="AI583" s="354"/>
      <c r="AJ583" s="354"/>
      <c r="AK583" s="354"/>
      <c r="AL583" s="354"/>
      <c r="AM583" s="354"/>
      <c r="AN583" s="354"/>
    </row>
    <row r="584" spans="1:40" ht="15" customHeight="1">
      <c r="A584" s="312"/>
      <c r="B584" s="312"/>
      <c r="C584" s="312"/>
      <c r="D584" s="312"/>
      <c r="E584" s="241"/>
      <c r="F584" s="242"/>
      <c r="G584" s="242"/>
      <c r="H584" s="242"/>
      <c r="I584" s="242"/>
      <c r="J584" s="242"/>
      <c r="K584" s="312"/>
      <c r="L584" s="312"/>
      <c r="M584" s="312"/>
      <c r="N584" s="312"/>
      <c r="O584" s="312"/>
      <c r="P584" s="312"/>
      <c r="Q584" s="312"/>
      <c r="R584" s="312"/>
      <c r="S584" s="312"/>
      <c r="T584" s="312"/>
      <c r="U584" s="312"/>
      <c r="V584" s="312"/>
      <c r="W584" s="312"/>
      <c r="X584" s="312"/>
      <c r="Y584" s="312"/>
      <c r="Z584" s="312"/>
      <c r="AA584" s="312"/>
      <c r="AB584" s="312"/>
      <c r="AC584" s="312"/>
      <c r="AD584" s="312"/>
      <c r="AE584" s="312"/>
      <c r="AF584" s="312"/>
      <c r="AG584" s="312"/>
      <c r="AH584" s="354"/>
      <c r="AI584" s="354"/>
      <c r="AJ584" s="354"/>
      <c r="AK584" s="354"/>
      <c r="AL584" s="354"/>
      <c r="AM584" s="354"/>
      <c r="AN584" s="354"/>
    </row>
    <row r="585" spans="1:40" ht="15" customHeight="1">
      <c r="A585" s="312"/>
      <c r="B585" s="312"/>
      <c r="C585" s="312"/>
      <c r="D585" s="312"/>
      <c r="E585" s="241"/>
      <c r="F585" s="242"/>
      <c r="G585" s="242"/>
      <c r="H585" s="242"/>
      <c r="I585" s="242"/>
      <c r="J585" s="242"/>
      <c r="K585" s="312"/>
      <c r="L585" s="312"/>
      <c r="M585" s="312"/>
      <c r="N585" s="312"/>
      <c r="O585" s="312"/>
      <c r="P585" s="312"/>
      <c r="Q585" s="312"/>
      <c r="R585" s="312"/>
      <c r="S585" s="312"/>
      <c r="T585" s="312"/>
      <c r="U585" s="312"/>
      <c r="V585" s="312"/>
      <c r="W585" s="312"/>
      <c r="X585" s="312"/>
      <c r="Y585" s="312"/>
      <c r="Z585" s="312"/>
      <c r="AA585" s="312"/>
      <c r="AB585" s="312"/>
      <c r="AC585" s="312"/>
      <c r="AD585" s="312"/>
      <c r="AE585" s="312"/>
      <c r="AF585" s="312"/>
      <c r="AG585" s="312"/>
      <c r="AH585" s="354"/>
      <c r="AI585" s="354"/>
      <c r="AJ585" s="354"/>
      <c r="AK585" s="354"/>
      <c r="AL585" s="354"/>
      <c r="AM585" s="354"/>
      <c r="AN585" s="354"/>
    </row>
    <row r="586" spans="1:40" ht="15" customHeight="1">
      <c r="A586" s="312"/>
      <c r="B586" s="312"/>
      <c r="C586" s="312"/>
      <c r="D586" s="312"/>
      <c r="E586" s="241"/>
      <c r="F586" s="242"/>
      <c r="G586" s="242"/>
      <c r="H586" s="242"/>
      <c r="I586" s="242"/>
      <c r="J586" s="242"/>
      <c r="K586" s="312"/>
      <c r="L586" s="312"/>
      <c r="M586" s="312"/>
      <c r="N586" s="312"/>
      <c r="O586" s="312"/>
      <c r="P586" s="312"/>
      <c r="Q586" s="312"/>
      <c r="R586" s="312"/>
      <c r="S586" s="312"/>
      <c r="T586" s="312"/>
      <c r="U586" s="312"/>
      <c r="V586" s="312"/>
      <c r="W586" s="312"/>
      <c r="X586" s="312"/>
      <c r="Y586" s="312"/>
      <c r="Z586" s="312"/>
      <c r="AA586" s="312"/>
      <c r="AB586" s="312"/>
      <c r="AC586" s="312"/>
      <c r="AD586" s="312"/>
      <c r="AE586" s="312"/>
      <c r="AF586" s="312"/>
      <c r="AG586" s="312"/>
      <c r="AH586" s="354"/>
      <c r="AI586" s="354"/>
      <c r="AJ586" s="354"/>
      <c r="AK586" s="354"/>
      <c r="AL586" s="354"/>
      <c r="AM586" s="354"/>
      <c r="AN586" s="354"/>
    </row>
    <row r="587" spans="1:40" ht="15" customHeight="1">
      <c r="A587" s="312"/>
      <c r="B587" s="312"/>
      <c r="C587" s="312"/>
      <c r="D587" s="312"/>
      <c r="E587" s="241"/>
      <c r="F587" s="242"/>
      <c r="G587" s="242"/>
      <c r="H587" s="242"/>
      <c r="I587" s="242"/>
      <c r="J587" s="242"/>
      <c r="K587" s="312"/>
      <c r="L587" s="312"/>
      <c r="M587" s="312"/>
      <c r="N587" s="312"/>
      <c r="O587" s="312"/>
      <c r="P587" s="312"/>
      <c r="Q587" s="312"/>
      <c r="R587" s="312"/>
      <c r="S587" s="312"/>
      <c r="T587" s="312"/>
      <c r="U587" s="312"/>
      <c r="V587" s="312"/>
      <c r="W587" s="312"/>
      <c r="X587" s="312"/>
      <c r="Y587" s="312"/>
      <c r="Z587" s="312"/>
      <c r="AA587" s="312"/>
      <c r="AB587" s="312"/>
      <c r="AC587" s="312"/>
      <c r="AD587" s="312"/>
      <c r="AE587" s="312"/>
      <c r="AF587" s="312"/>
      <c r="AG587" s="312"/>
      <c r="AH587" s="354"/>
      <c r="AI587" s="354"/>
      <c r="AJ587" s="354"/>
      <c r="AK587" s="354"/>
      <c r="AL587" s="354"/>
      <c r="AM587" s="354"/>
      <c r="AN587" s="354"/>
    </row>
    <row r="588" spans="1:40" ht="15" customHeight="1">
      <c r="A588" s="312"/>
      <c r="B588" s="312"/>
      <c r="C588" s="312"/>
      <c r="D588" s="312"/>
      <c r="E588" s="241"/>
      <c r="F588" s="242"/>
      <c r="G588" s="242"/>
      <c r="H588" s="242"/>
      <c r="I588" s="242"/>
      <c r="J588" s="242"/>
      <c r="K588" s="312"/>
      <c r="L588" s="312"/>
      <c r="M588" s="312"/>
      <c r="N588" s="312"/>
      <c r="O588" s="312"/>
      <c r="P588" s="312"/>
      <c r="Q588" s="312"/>
      <c r="R588" s="312"/>
      <c r="S588" s="312"/>
      <c r="T588" s="312"/>
      <c r="U588" s="312"/>
      <c r="V588" s="312"/>
      <c r="W588" s="312"/>
      <c r="X588" s="312"/>
      <c r="Y588" s="312"/>
      <c r="Z588" s="312"/>
      <c r="AA588" s="312"/>
      <c r="AB588" s="312"/>
      <c r="AC588" s="312"/>
      <c r="AD588" s="312"/>
      <c r="AE588" s="312"/>
      <c r="AF588" s="312"/>
      <c r="AG588" s="312"/>
      <c r="AH588" s="354"/>
      <c r="AI588" s="354"/>
      <c r="AJ588" s="354"/>
      <c r="AK588" s="354"/>
      <c r="AL588" s="354"/>
      <c r="AM588" s="354"/>
      <c r="AN588" s="354"/>
    </row>
    <row r="589" spans="1:40" ht="15" customHeight="1">
      <c r="A589" s="312"/>
      <c r="B589" s="312"/>
      <c r="C589" s="312"/>
      <c r="D589" s="312"/>
      <c r="E589" s="241"/>
      <c r="F589" s="242"/>
      <c r="G589" s="242"/>
      <c r="H589" s="242"/>
      <c r="I589" s="242"/>
      <c r="J589" s="242"/>
      <c r="K589" s="312"/>
      <c r="L589" s="312"/>
      <c r="M589" s="312"/>
      <c r="N589" s="312"/>
      <c r="O589" s="312"/>
      <c r="P589" s="312"/>
      <c r="Q589" s="312"/>
      <c r="R589" s="312"/>
      <c r="S589" s="312"/>
      <c r="T589" s="312"/>
      <c r="U589" s="312"/>
      <c r="V589" s="312"/>
      <c r="W589" s="312"/>
      <c r="X589" s="312"/>
      <c r="Y589" s="312"/>
      <c r="Z589" s="312"/>
      <c r="AA589" s="312"/>
      <c r="AB589" s="312"/>
      <c r="AC589" s="312"/>
      <c r="AD589" s="312"/>
      <c r="AE589" s="312"/>
      <c r="AF589" s="312"/>
      <c r="AG589" s="312"/>
      <c r="AH589" s="354"/>
      <c r="AI589" s="354"/>
      <c r="AJ589" s="354"/>
      <c r="AK589" s="354"/>
      <c r="AL589" s="354"/>
      <c r="AM589" s="354"/>
      <c r="AN589" s="354"/>
    </row>
    <row r="590" spans="1:40" ht="15" customHeight="1">
      <c r="A590" s="312"/>
      <c r="B590" s="312"/>
      <c r="C590" s="312"/>
      <c r="D590" s="312"/>
      <c r="E590" s="241"/>
      <c r="F590" s="242"/>
      <c r="G590" s="242"/>
      <c r="H590" s="242"/>
      <c r="I590" s="242"/>
      <c r="J590" s="242"/>
      <c r="K590" s="312"/>
      <c r="L590" s="312"/>
      <c r="M590" s="312"/>
      <c r="N590" s="312"/>
      <c r="O590" s="312"/>
      <c r="P590" s="312"/>
      <c r="Q590" s="312"/>
      <c r="R590" s="312"/>
      <c r="S590" s="312"/>
      <c r="T590" s="312"/>
      <c r="U590" s="312"/>
      <c r="V590" s="312"/>
      <c r="W590" s="312"/>
      <c r="X590" s="312"/>
      <c r="Y590" s="312"/>
      <c r="Z590" s="312"/>
      <c r="AA590" s="312"/>
      <c r="AB590" s="312"/>
      <c r="AC590" s="312"/>
      <c r="AD590" s="312"/>
      <c r="AE590" s="312"/>
      <c r="AF590" s="312"/>
      <c r="AG590" s="312"/>
      <c r="AH590" s="354"/>
      <c r="AI590" s="354"/>
      <c r="AJ590" s="354"/>
      <c r="AK590" s="354"/>
      <c r="AL590" s="354"/>
      <c r="AM590" s="354"/>
      <c r="AN590" s="354"/>
    </row>
    <row r="591" spans="1:40" ht="15" customHeight="1">
      <c r="A591" s="312"/>
      <c r="B591" s="312"/>
      <c r="C591" s="312"/>
      <c r="D591" s="312"/>
      <c r="E591" s="241"/>
      <c r="F591" s="242"/>
      <c r="G591" s="242"/>
      <c r="H591" s="242"/>
      <c r="I591" s="242"/>
      <c r="J591" s="242"/>
      <c r="K591" s="312"/>
      <c r="L591" s="312"/>
      <c r="M591" s="312"/>
      <c r="N591" s="312"/>
      <c r="O591" s="312"/>
      <c r="P591" s="312"/>
      <c r="Q591" s="312"/>
      <c r="R591" s="312"/>
      <c r="S591" s="312"/>
      <c r="T591" s="312"/>
      <c r="U591" s="312"/>
      <c r="V591" s="312"/>
      <c r="W591" s="312"/>
      <c r="X591" s="312"/>
      <c r="Y591" s="312"/>
      <c r="Z591" s="312"/>
      <c r="AA591" s="312"/>
      <c r="AB591" s="312"/>
      <c r="AC591" s="312"/>
      <c r="AD591" s="312"/>
      <c r="AE591" s="312"/>
      <c r="AF591" s="312"/>
      <c r="AG591" s="312"/>
      <c r="AH591" s="354"/>
      <c r="AI591" s="354"/>
      <c r="AJ591" s="354"/>
      <c r="AK591" s="354"/>
      <c r="AL591" s="354"/>
      <c r="AM591" s="354"/>
      <c r="AN591" s="354"/>
    </row>
    <row r="592" spans="1:40" ht="15" customHeight="1">
      <c r="A592" s="312"/>
      <c r="B592" s="312"/>
      <c r="C592" s="312"/>
      <c r="D592" s="312"/>
      <c r="E592" s="241"/>
      <c r="F592" s="242"/>
      <c r="G592" s="242"/>
      <c r="H592" s="242"/>
      <c r="I592" s="242"/>
      <c r="J592" s="242"/>
      <c r="K592" s="312"/>
      <c r="L592" s="312"/>
      <c r="M592" s="312"/>
      <c r="N592" s="312"/>
      <c r="O592" s="312"/>
      <c r="P592" s="312"/>
      <c r="Q592" s="312"/>
      <c r="R592" s="312"/>
      <c r="S592" s="312"/>
      <c r="T592" s="312"/>
      <c r="U592" s="312"/>
      <c r="V592" s="312"/>
      <c r="W592" s="312"/>
      <c r="X592" s="312"/>
      <c r="Y592" s="312"/>
      <c r="Z592" s="312"/>
      <c r="AA592" s="312"/>
      <c r="AB592" s="312"/>
      <c r="AC592" s="312"/>
      <c r="AD592" s="312"/>
      <c r="AE592" s="312"/>
      <c r="AF592" s="312"/>
      <c r="AG592" s="312"/>
      <c r="AH592" s="354"/>
      <c r="AI592" s="354"/>
      <c r="AJ592" s="354"/>
      <c r="AK592" s="354"/>
      <c r="AL592" s="354"/>
      <c r="AM592" s="354"/>
      <c r="AN592" s="354"/>
    </row>
    <row r="593" spans="1:40" ht="15" customHeight="1">
      <c r="A593" s="312"/>
      <c r="B593" s="312"/>
      <c r="C593" s="312"/>
      <c r="D593" s="312"/>
      <c r="E593" s="241"/>
      <c r="F593" s="242"/>
      <c r="G593" s="242"/>
      <c r="H593" s="242"/>
      <c r="I593" s="242"/>
      <c r="J593" s="242"/>
      <c r="K593" s="312"/>
      <c r="L593" s="312"/>
      <c r="M593" s="312"/>
      <c r="N593" s="312"/>
      <c r="O593" s="312"/>
      <c r="P593" s="312"/>
      <c r="Q593" s="312"/>
      <c r="R593" s="312"/>
      <c r="S593" s="312"/>
      <c r="T593" s="312"/>
      <c r="U593" s="312"/>
      <c r="V593" s="312"/>
      <c r="W593" s="312"/>
      <c r="X593" s="312"/>
      <c r="Y593" s="312"/>
      <c r="Z593" s="312"/>
      <c r="AA593" s="312"/>
      <c r="AB593" s="312"/>
      <c r="AC593" s="312"/>
      <c r="AD593" s="312"/>
      <c r="AE593" s="312"/>
      <c r="AF593" s="312"/>
      <c r="AG593" s="312"/>
      <c r="AH593" s="354"/>
      <c r="AI593" s="354"/>
      <c r="AJ593" s="354"/>
      <c r="AK593" s="354"/>
      <c r="AL593" s="354"/>
      <c r="AM593" s="354"/>
      <c r="AN593" s="354"/>
    </row>
    <row r="594" spans="1:40" ht="15" customHeight="1">
      <c r="A594" s="312"/>
      <c r="B594" s="312"/>
      <c r="C594" s="312"/>
      <c r="D594" s="312"/>
      <c r="E594" s="241"/>
      <c r="F594" s="242"/>
      <c r="G594" s="242"/>
      <c r="H594" s="242"/>
      <c r="I594" s="242"/>
      <c r="J594" s="242"/>
      <c r="K594" s="312"/>
      <c r="L594" s="312"/>
      <c r="M594" s="312"/>
      <c r="N594" s="312"/>
      <c r="O594" s="312"/>
      <c r="P594" s="312"/>
      <c r="Q594" s="312"/>
      <c r="R594" s="312"/>
      <c r="S594" s="312"/>
      <c r="T594" s="312"/>
      <c r="U594" s="312"/>
      <c r="V594" s="312"/>
      <c r="W594" s="312"/>
      <c r="X594" s="312"/>
      <c r="Y594" s="312"/>
      <c r="Z594" s="312"/>
      <c r="AA594" s="312"/>
      <c r="AB594" s="312"/>
      <c r="AC594" s="312"/>
      <c r="AD594" s="312"/>
      <c r="AE594" s="312"/>
      <c r="AF594" s="312"/>
      <c r="AG594" s="312"/>
      <c r="AH594" s="354"/>
      <c r="AI594" s="354"/>
      <c r="AJ594" s="354"/>
      <c r="AK594" s="354"/>
      <c r="AL594" s="354"/>
      <c r="AM594" s="354"/>
      <c r="AN594" s="354"/>
    </row>
    <row r="595" spans="1:40" ht="15" customHeight="1">
      <c r="A595" s="312"/>
      <c r="B595" s="312"/>
      <c r="C595" s="312"/>
      <c r="D595" s="312"/>
      <c r="E595" s="241"/>
      <c r="F595" s="242"/>
      <c r="G595" s="242"/>
      <c r="H595" s="242"/>
      <c r="I595" s="242"/>
      <c r="J595" s="242"/>
      <c r="K595" s="312"/>
      <c r="L595" s="312"/>
      <c r="M595" s="312"/>
      <c r="N595" s="312"/>
      <c r="O595" s="312"/>
      <c r="P595" s="312"/>
      <c r="Q595" s="312"/>
      <c r="R595" s="312"/>
      <c r="S595" s="312"/>
      <c r="T595" s="312"/>
      <c r="U595" s="312"/>
      <c r="V595" s="312"/>
      <c r="W595" s="312"/>
      <c r="X595" s="312"/>
      <c r="Y595" s="312"/>
      <c r="Z595" s="312"/>
      <c r="AA595" s="312"/>
      <c r="AB595" s="312"/>
      <c r="AC595" s="312"/>
      <c r="AD595" s="312"/>
      <c r="AE595" s="312"/>
      <c r="AF595" s="312"/>
      <c r="AG595" s="312"/>
      <c r="AH595" s="354"/>
      <c r="AI595" s="354"/>
      <c r="AJ595" s="354"/>
      <c r="AK595" s="354"/>
      <c r="AL595" s="354"/>
      <c r="AM595" s="354"/>
      <c r="AN595" s="354"/>
    </row>
    <row r="596" spans="1:40" ht="15" customHeight="1">
      <c r="A596" s="312"/>
      <c r="B596" s="312"/>
      <c r="C596" s="312"/>
      <c r="D596" s="312"/>
      <c r="E596" s="241"/>
      <c r="F596" s="242"/>
      <c r="G596" s="242"/>
      <c r="H596" s="242"/>
      <c r="I596" s="242"/>
      <c r="J596" s="242"/>
      <c r="K596" s="312"/>
      <c r="L596" s="312"/>
      <c r="M596" s="312"/>
      <c r="N596" s="312"/>
      <c r="O596" s="312"/>
      <c r="P596" s="312"/>
      <c r="Q596" s="312"/>
      <c r="R596" s="312"/>
      <c r="S596" s="312"/>
      <c r="T596" s="312"/>
      <c r="U596" s="312"/>
      <c r="V596" s="312"/>
      <c r="W596" s="312"/>
      <c r="X596" s="312"/>
      <c r="Y596" s="312"/>
      <c r="Z596" s="312"/>
      <c r="AA596" s="312"/>
      <c r="AB596" s="312"/>
      <c r="AC596" s="312"/>
      <c r="AD596" s="312"/>
      <c r="AE596" s="312"/>
      <c r="AF596" s="312"/>
      <c r="AG596" s="312"/>
      <c r="AH596" s="354"/>
      <c r="AI596" s="354"/>
      <c r="AJ596" s="354"/>
      <c r="AK596" s="354"/>
      <c r="AL596" s="354"/>
      <c r="AM596" s="354"/>
      <c r="AN596" s="354"/>
    </row>
    <row r="597" spans="1:40" ht="15" customHeight="1">
      <c r="A597" s="312"/>
      <c r="B597" s="312"/>
      <c r="C597" s="312"/>
      <c r="D597" s="312"/>
      <c r="E597" s="241"/>
      <c r="F597" s="242"/>
      <c r="G597" s="242"/>
      <c r="H597" s="242"/>
      <c r="I597" s="242"/>
      <c r="J597" s="242"/>
      <c r="K597" s="312"/>
      <c r="L597" s="312"/>
      <c r="M597" s="312"/>
      <c r="N597" s="312"/>
      <c r="O597" s="312"/>
      <c r="P597" s="312"/>
      <c r="Q597" s="312"/>
      <c r="R597" s="312"/>
      <c r="S597" s="312"/>
      <c r="T597" s="312"/>
      <c r="U597" s="312"/>
      <c r="V597" s="312"/>
      <c r="W597" s="312"/>
      <c r="X597" s="312"/>
      <c r="Y597" s="312"/>
      <c r="Z597" s="312"/>
      <c r="AA597" s="312"/>
      <c r="AB597" s="312"/>
      <c r="AC597" s="312"/>
      <c r="AD597" s="312"/>
      <c r="AE597" s="312"/>
      <c r="AF597" s="312"/>
      <c r="AG597" s="312"/>
      <c r="AH597" s="354"/>
      <c r="AI597" s="354"/>
      <c r="AJ597" s="354"/>
      <c r="AK597" s="354"/>
      <c r="AL597" s="354"/>
      <c r="AM597" s="354"/>
      <c r="AN597" s="354"/>
    </row>
    <row r="598" spans="1:40" ht="15" customHeight="1">
      <c r="A598" s="312"/>
      <c r="B598" s="312"/>
      <c r="C598" s="312"/>
      <c r="D598" s="312"/>
      <c r="E598" s="241"/>
      <c r="F598" s="242"/>
      <c r="G598" s="242"/>
      <c r="H598" s="242"/>
      <c r="I598" s="242"/>
      <c r="J598" s="242"/>
      <c r="K598" s="312"/>
      <c r="L598" s="312"/>
      <c r="M598" s="312"/>
      <c r="N598" s="312"/>
      <c r="O598" s="312"/>
      <c r="P598" s="312"/>
      <c r="Q598" s="312"/>
      <c r="R598" s="312"/>
      <c r="S598" s="312"/>
      <c r="T598" s="312"/>
      <c r="U598" s="312"/>
      <c r="V598" s="312"/>
      <c r="W598" s="312"/>
      <c r="X598" s="312"/>
      <c r="Y598" s="312"/>
      <c r="Z598" s="312"/>
      <c r="AA598" s="312"/>
      <c r="AB598" s="312"/>
      <c r="AC598" s="312"/>
      <c r="AD598" s="312"/>
      <c r="AE598" s="312"/>
      <c r="AF598" s="312"/>
      <c r="AG598" s="312"/>
      <c r="AH598" s="354"/>
      <c r="AI598" s="354"/>
      <c r="AJ598" s="354"/>
      <c r="AK598" s="354"/>
      <c r="AL598" s="354"/>
      <c r="AM598" s="354"/>
      <c r="AN598" s="354"/>
    </row>
    <row r="599" spans="1:40" ht="15" customHeight="1">
      <c r="A599" s="312"/>
      <c r="B599" s="312"/>
      <c r="C599" s="312"/>
      <c r="D599" s="312"/>
      <c r="E599" s="241"/>
      <c r="F599" s="242"/>
      <c r="G599" s="242"/>
      <c r="H599" s="242"/>
      <c r="I599" s="242"/>
      <c r="J599" s="242"/>
      <c r="K599" s="312"/>
      <c r="L599" s="312"/>
      <c r="M599" s="312"/>
      <c r="N599" s="312"/>
      <c r="O599" s="312"/>
      <c r="P599" s="312"/>
      <c r="Q599" s="312"/>
      <c r="R599" s="312"/>
      <c r="S599" s="312"/>
      <c r="T599" s="312"/>
      <c r="U599" s="312"/>
      <c r="V599" s="312"/>
      <c r="W599" s="312"/>
      <c r="X599" s="312"/>
      <c r="Y599" s="312"/>
      <c r="Z599" s="312"/>
      <c r="AA599" s="312"/>
      <c r="AB599" s="312"/>
      <c r="AC599" s="312"/>
      <c r="AD599" s="312"/>
      <c r="AE599" s="312"/>
      <c r="AF599" s="312"/>
      <c r="AG599" s="312"/>
      <c r="AH599" s="354"/>
      <c r="AI599" s="354"/>
      <c r="AJ599" s="354"/>
      <c r="AK599" s="354"/>
      <c r="AL599" s="354"/>
      <c r="AM599" s="354"/>
      <c r="AN599" s="354"/>
    </row>
    <row r="600" spans="1:40" ht="15" customHeight="1">
      <c r="A600" s="312"/>
      <c r="B600" s="312"/>
      <c r="C600" s="312"/>
      <c r="D600" s="312"/>
      <c r="E600" s="241"/>
      <c r="F600" s="242"/>
      <c r="G600" s="242"/>
      <c r="H600" s="242"/>
      <c r="I600" s="242"/>
      <c r="J600" s="242"/>
      <c r="K600" s="312"/>
      <c r="L600" s="312"/>
      <c r="M600" s="312"/>
      <c r="N600" s="312"/>
      <c r="O600" s="312"/>
      <c r="P600" s="312"/>
      <c r="Q600" s="312"/>
      <c r="R600" s="312"/>
      <c r="S600" s="312"/>
      <c r="T600" s="312"/>
      <c r="U600" s="312"/>
      <c r="V600" s="312"/>
      <c r="W600" s="312"/>
      <c r="X600" s="312"/>
      <c r="Y600" s="312"/>
      <c r="Z600" s="312"/>
      <c r="AA600" s="312"/>
      <c r="AB600" s="312"/>
      <c r="AC600" s="312"/>
      <c r="AD600" s="312"/>
      <c r="AE600" s="312"/>
      <c r="AF600" s="312"/>
      <c r="AG600" s="312"/>
      <c r="AH600" s="354"/>
      <c r="AI600" s="354"/>
      <c r="AJ600" s="354"/>
      <c r="AK600" s="354"/>
      <c r="AL600" s="354"/>
      <c r="AM600" s="354"/>
      <c r="AN600" s="354"/>
    </row>
    <row r="601" spans="1:40" ht="15" customHeight="1">
      <c r="A601" s="312"/>
      <c r="B601" s="312"/>
      <c r="C601" s="312"/>
      <c r="D601" s="312"/>
      <c r="E601" s="241"/>
      <c r="F601" s="242"/>
      <c r="G601" s="242"/>
      <c r="H601" s="242"/>
      <c r="I601" s="242"/>
      <c r="J601" s="242"/>
      <c r="K601" s="312"/>
      <c r="L601" s="312"/>
      <c r="M601" s="312"/>
      <c r="N601" s="312"/>
      <c r="O601" s="312"/>
      <c r="P601" s="312"/>
      <c r="Q601" s="312"/>
      <c r="R601" s="312"/>
      <c r="S601" s="312"/>
      <c r="T601" s="312"/>
      <c r="U601" s="312"/>
      <c r="V601" s="312"/>
      <c r="W601" s="312"/>
      <c r="X601" s="312"/>
      <c r="Y601" s="312"/>
      <c r="Z601" s="312"/>
      <c r="AA601" s="312"/>
      <c r="AB601" s="312"/>
      <c r="AC601" s="312"/>
      <c r="AD601" s="312"/>
      <c r="AE601" s="312"/>
      <c r="AF601" s="312"/>
      <c r="AG601" s="312"/>
      <c r="AH601" s="354"/>
      <c r="AI601" s="354"/>
      <c r="AJ601" s="354"/>
      <c r="AK601" s="354"/>
      <c r="AL601" s="354"/>
      <c r="AM601" s="354"/>
      <c r="AN601" s="354"/>
    </row>
    <row r="602" spans="1:40" ht="15" customHeight="1">
      <c r="A602" s="312"/>
      <c r="B602" s="312"/>
      <c r="C602" s="312"/>
      <c r="D602" s="312"/>
      <c r="E602" s="241"/>
      <c r="F602" s="242"/>
      <c r="G602" s="242"/>
      <c r="H602" s="242"/>
      <c r="I602" s="242"/>
      <c r="J602" s="242"/>
      <c r="K602" s="312"/>
      <c r="L602" s="312"/>
      <c r="M602" s="312"/>
      <c r="N602" s="312"/>
      <c r="O602" s="312"/>
      <c r="P602" s="312"/>
      <c r="Q602" s="312"/>
      <c r="R602" s="312"/>
      <c r="S602" s="312"/>
      <c r="T602" s="312"/>
      <c r="U602" s="312"/>
      <c r="V602" s="312"/>
      <c r="W602" s="312"/>
      <c r="X602" s="312"/>
      <c r="Y602" s="312"/>
      <c r="Z602" s="312"/>
      <c r="AA602" s="312"/>
      <c r="AB602" s="312"/>
      <c r="AC602" s="312"/>
      <c r="AD602" s="312"/>
      <c r="AE602" s="312"/>
      <c r="AF602" s="312"/>
      <c r="AG602" s="312"/>
      <c r="AH602" s="354"/>
      <c r="AI602" s="354"/>
      <c r="AJ602" s="354"/>
      <c r="AK602" s="354"/>
      <c r="AL602" s="354"/>
      <c r="AM602" s="354"/>
      <c r="AN602" s="354"/>
    </row>
    <row r="603" spans="1:40" ht="15" customHeight="1">
      <c r="A603" s="312"/>
      <c r="B603" s="312"/>
      <c r="C603" s="312"/>
      <c r="D603" s="312"/>
      <c r="E603" s="241"/>
      <c r="F603" s="242"/>
      <c r="G603" s="242"/>
      <c r="H603" s="242"/>
      <c r="I603" s="242"/>
      <c r="J603" s="242"/>
      <c r="K603" s="312"/>
      <c r="L603" s="312"/>
      <c r="M603" s="312"/>
      <c r="N603" s="312"/>
      <c r="O603" s="312"/>
      <c r="P603" s="312"/>
      <c r="Q603" s="312"/>
      <c r="R603" s="312"/>
      <c r="S603" s="312"/>
      <c r="T603" s="312"/>
      <c r="U603" s="312"/>
      <c r="V603" s="312"/>
      <c r="W603" s="312"/>
      <c r="X603" s="312"/>
      <c r="Y603" s="312"/>
      <c r="Z603" s="312"/>
      <c r="AA603" s="312"/>
      <c r="AB603" s="312"/>
      <c r="AC603" s="312"/>
      <c r="AD603" s="312"/>
      <c r="AE603" s="312"/>
      <c r="AF603" s="312"/>
      <c r="AG603" s="312"/>
      <c r="AH603" s="354"/>
      <c r="AI603" s="354"/>
      <c r="AJ603" s="354"/>
      <c r="AK603" s="354"/>
      <c r="AL603" s="354"/>
      <c r="AM603" s="354"/>
      <c r="AN603" s="354"/>
    </row>
    <row r="604" spans="1:40" ht="15" customHeight="1">
      <c r="A604" s="312"/>
      <c r="B604" s="312"/>
      <c r="C604" s="312"/>
      <c r="D604" s="312"/>
      <c r="E604" s="241"/>
      <c r="F604" s="242"/>
      <c r="G604" s="242"/>
      <c r="H604" s="242"/>
      <c r="I604" s="242"/>
      <c r="J604" s="242"/>
      <c r="K604" s="312"/>
      <c r="L604" s="312"/>
      <c r="M604" s="312"/>
      <c r="N604" s="312"/>
      <c r="O604" s="312"/>
      <c r="P604" s="312"/>
      <c r="Q604" s="312"/>
      <c r="R604" s="312"/>
      <c r="S604" s="312"/>
      <c r="T604" s="312"/>
      <c r="U604" s="312"/>
      <c r="V604" s="312"/>
      <c r="W604" s="312"/>
      <c r="X604" s="312"/>
      <c r="Y604" s="312"/>
      <c r="Z604" s="312"/>
      <c r="AA604" s="312"/>
      <c r="AB604" s="312"/>
      <c r="AC604" s="312"/>
      <c r="AD604" s="312"/>
      <c r="AE604" s="312"/>
      <c r="AF604" s="312"/>
      <c r="AG604" s="312"/>
      <c r="AH604" s="354"/>
      <c r="AI604" s="354"/>
      <c r="AJ604" s="354"/>
      <c r="AK604" s="354"/>
      <c r="AL604" s="354"/>
      <c r="AM604" s="354"/>
      <c r="AN604" s="354"/>
    </row>
    <row r="605" spans="1:40" ht="15" customHeight="1">
      <c r="A605" s="312"/>
      <c r="B605" s="312"/>
      <c r="C605" s="312"/>
      <c r="D605" s="312"/>
      <c r="E605" s="241"/>
      <c r="F605" s="242"/>
      <c r="G605" s="242"/>
      <c r="H605" s="242"/>
      <c r="I605" s="242"/>
      <c r="J605" s="242"/>
      <c r="K605" s="312"/>
      <c r="L605" s="312"/>
      <c r="M605" s="312"/>
      <c r="N605" s="312"/>
      <c r="O605" s="312"/>
      <c r="P605" s="312"/>
      <c r="Q605" s="312"/>
      <c r="R605" s="312"/>
      <c r="S605" s="312"/>
      <c r="T605" s="312"/>
      <c r="U605" s="312"/>
      <c r="V605" s="312"/>
      <c r="W605" s="312"/>
      <c r="X605" s="312"/>
      <c r="Y605" s="312"/>
      <c r="Z605" s="312"/>
      <c r="AA605" s="312"/>
      <c r="AB605" s="312"/>
      <c r="AC605" s="312"/>
      <c r="AD605" s="312"/>
      <c r="AE605" s="312"/>
      <c r="AF605" s="312"/>
      <c r="AG605" s="312"/>
      <c r="AH605" s="354"/>
      <c r="AI605" s="354"/>
      <c r="AJ605" s="354"/>
      <c r="AK605" s="354"/>
      <c r="AL605" s="354"/>
      <c r="AM605" s="354"/>
      <c r="AN605" s="354"/>
    </row>
    <row r="606" spans="1:40" ht="15" customHeight="1">
      <c r="A606" s="312"/>
      <c r="B606" s="312"/>
      <c r="C606" s="312"/>
      <c r="D606" s="312"/>
      <c r="E606" s="241"/>
      <c r="F606" s="242"/>
      <c r="G606" s="242"/>
      <c r="H606" s="242"/>
      <c r="I606" s="242"/>
      <c r="J606" s="242"/>
      <c r="K606" s="312"/>
      <c r="L606" s="312"/>
      <c r="M606" s="312"/>
      <c r="N606" s="312"/>
      <c r="O606" s="312"/>
      <c r="P606" s="312"/>
      <c r="Q606" s="312"/>
      <c r="R606" s="312"/>
      <c r="S606" s="312"/>
      <c r="T606" s="312"/>
      <c r="U606" s="312"/>
      <c r="V606" s="312"/>
      <c r="W606" s="312"/>
      <c r="X606" s="312"/>
      <c r="Y606" s="312"/>
      <c r="Z606" s="312"/>
      <c r="AA606" s="312"/>
      <c r="AB606" s="312"/>
      <c r="AC606" s="312"/>
      <c r="AD606" s="312"/>
      <c r="AE606" s="312"/>
      <c r="AF606" s="312"/>
      <c r="AG606" s="312"/>
      <c r="AH606" s="354"/>
      <c r="AI606" s="354"/>
      <c r="AJ606" s="354"/>
      <c r="AK606" s="354"/>
      <c r="AL606" s="354"/>
      <c r="AM606" s="354"/>
      <c r="AN606" s="354"/>
    </row>
    <row r="607" spans="1:40" ht="15" customHeight="1">
      <c r="A607" s="312"/>
      <c r="B607" s="312"/>
      <c r="C607" s="312"/>
      <c r="D607" s="312"/>
      <c r="E607" s="241"/>
      <c r="F607" s="242"/>
      <c r="G607" s="242"/>
      <c r="H607" s="242"/>
      <c r="I607" s="242"/>
      <c r="J607" s="242"/>
      <c r="K607" s="312"/>
      <c r="L607" s="312"/>
      <c r="M607" s="312"/>
      <c r="N607" s="312"/>
      <c r="O607" s="312"/>
      <c r="P607" s="312"/>
      <c r="Q607" s="312"/>
      <c r="R607" s="312"/>
      <c r="S607" s="312"/>
      <c r="T607" s="312"/>
      <c r="U607" s="312"/>
      <c r="V607" s="312"/>
      <c r="W607" s="312"/>
      <c r="X607" s="312"/>
      <c r="Y607" s="312"/>
      <c r="Z607" s="312"/>
      <c r="AA607" s="312"/>
      <c r="AB607" s="312"/>
      <c r="AC607" s="312"/>
      <c r="AD607" s="312"/>
      <c r="AE607" s="312"/>
      <c r="AF607" s="312"/>
      <c r="AG607" s="312"/>
      <c r="AH607" s="354"/>
      <c r="AI607" s="354"/>
      <c r="AJ607" s="354"/>
      <c r="AK607" s="354"/>
      <c r="AL607" s="354"/>
      <c r="AM607" s="354"/>
      <c r="AN607" s="354"/>
    </row>
    <row r="608" spans="1:40" ht="15" customHeight="1">
      <c r="A608" s="312"/>
      <c r="B608" s="312"/>
      <c r="C608" s="312"/>
      <c r="D608" s="312"/>
      <c r="E608" s="241"/>
      <c r="F608" s="242"/>
      <c r="G608" s="242"/>
      <c r="H608" s="242"/>
      <c r="I608" s="242"/>
      <c r="J608" s="242"/>
      <c r="K608" s="312"/>
      <c r="L608" s="312"/>
      <c r="M608" s="312"/>
      <c r="N608" s="312"/>
      <c r="O608" s="312"/>
      <c r="P608" s="312"/>
      <c r="Q608" s="312"/>
      <c r="R608" s="312"/>
      <c r="S608" s="312"/>
      <c r="T608" s="312"/>
      <c r="U608" s="312"/>
      <c r="V608" s="312"/>
      <c r="W608" s="312"/>
      <c r="X608" s="312"/>
      <c r="Y608" s="312"/>
      <c r="Z608" s="312"/>
      <c r="AA608" s="312"/>
      <c r="AB608" s="312"/>
      <c r="AC608" s="312"/>
      <c r="AD608" s="312"/>
      <c r="AE608" s="312"/>
      <c r="AF608" s="312"/>
      <c r="AG608" s="312"/>
      <c r="AH608" s="354"/>
      <c r="AI608" s="354"/>
      <c r="AJ608" s="354"/>
      <c r="AK608" s="354"/>
      <c r="AL608" s="354"/>
      <c r="AM608" s="354"/>
      <c r="AN608" s="354"/>
    </row>
    <row r="609" spans="1:40" ht="15" customHeight="1">
      <c r="A609" s="312"/>
      <c r="B609" s="312"/>
      <c r="C609" s="312"/>
      <c r="D609" s="312"/>
      <c r="E609" s="241"/>
      <c r="F609" s="242"/>
      <c r="G609" s="242"/>
      <c r="H609" s="242"/>
      <c r="I609" s="242"/>
      <c r="J609" s="242"/>
      <c r="K609" s="312"/>
      <c r="L609" s="312"/>
      <c r="M609" s="312"/>
      <c r="N609" s="312"/>
      <c r="O609" s="312"/>
      <c r="P609" s="312"/>
      <c r="Q609" s="312"/>
      <c r="R609" s="312"/>
      <c r="S609" s="312"/>
      <c r="T609" s="312"/>
      <c r="U609" s="312"/>
      <c r="V609" s="312"/>
      <c r="W609" s="312"/>
      <c r="X609" s="312"/>
      <c r="Y609" s="312"/>
      <c r="Z609" s="312"/>
      <c r="AA609" s="312"/>
      <c r="AB609" s="312"/>
      <c r="AC609" s="312"/>
      <c r="AD609" s="312"/>
      <c r="AE609" s="312"/>
      <c r="AF609" s="312"/>
      <c r="AG609" s="312"/>
      <c r="AH609" s="354"/>
      <c r="AI609" s="354"/>
      <c r="AJ609" s="354"/>
      <c r="AK609" s="354"/>
      <c r="AL609" s="354"/>
      <c r="AM609" s="354"/>
      <c r="AN609" s="354"/>
    </row>
    <row r="610" spans="1:40" ht="15" customHeight="1">
      <c r="A610" s="312"/>
      <c r="B610" s="312"/>
      <c r="C610" s="312"/>
      <c r="D610" s="312"/>
      <c r="E610" s="241"/>
      <c r="F610" s="242"/>
      <c r="G610" s="242"/>
      <c r="H610" s="242"/>
      <c r="I610" s="242"/>
      <c r="J610" s="242"/>
      <c r="K610" s="312"/>
      <c r="L610" s="312"/>
      <c r="M610" s="312"/>
      <c r="N610" s="312"/>
      <c r="O610" s="312"/>
      <c r="P610" s="312"/>
      <c r="Q610" s="312"/>
      <c r="R610" s="312"/>
      <c r="S610" s="312"/>
      <c r="T610" s="312"/>
      <c r="U610" s="312"/>
      <c r="V610" s="312"/>
      <c r="W610" s="312"/>
      <c r="X610" s="312"/>
      <c r="Y610" s="312"/>
      <c r="Z610" s="312"/>
      <c r="AA610" s="312"/>
      <c r="AB610" s="312"/>
      <c r="AC610" s="312"/>
      <c r="AD610" s="312"/>
      <c r="AE610" s="312"/>
      <c r="AF610" s="312"/>
      <c r="AG610" s="312"/>
      <c r="AH610" s="354"/>
      <c r="AI610" s="354"/>
      <c r="AJ610" s="354"/>
      <c r="AK610" s="354"/>
      <c r="AL610" s="354"/>
      <c r="AM610" s="354"/>
      <c r="AN610" s="354"/>
    </row>
    <row r="611" spans="1:40" ht="15" customHeight="1">
      <c r="A611" s="312"/>
      <c r="B611" s="312"/>
      <c r="C611" s="312"/>
      <c r="D611" s="312"/>
      <c r="E611" s="241"/>
      <c r="F611" s="242"/>
      <c r="G611" s="242"/>
      <c r="H611" s="242"/>
      <c r="I611" s="242"/>
      <c r="J611" s="242"/>
      <c r="K611" s="312"/>
      <c r="L611" s="312"/>
      <c r="M611" s="312"/>
      <c r="N611" s="312"/>
      <c r="O611" s="312"/>
      <c r="P611" s="312"/>
      <c r="Q611" s="312"/>
      <c r="R611" s="312"/>
      <c r="S611" s="312"/>
      <c r="T611" s="312"/>
      <c r="U611" s="312"/>
      <c r="V611" s="312"/>
      <c r="W611" s="312"/>
      <c r="X611" s="312"/>
      <c r="Y611" s="312"/>
      <c r="Z611" s="312"/>
      <c r="AA611" s="312"/>
      <c r="AB611" s="312"/>
      <c r="AC611" s="312"/>
      <c r="AD611" s="312"/>
      <c r="AE611" s="312"/>
      <c r="AF611" s="312"/>
      <c r="AG611" s="312"/>
      <c r="AH611" s="354"/>
      <c r="AI611" s="354"/>
      <c r="AJ611" s="354"/>
      <c r="AK611" s="354"/>
      <c r="AL611" s="354"/>
      <c r="AM611" s="354"/>
      <c r="AN611" s="354"/>
    </row>
    <row r="612" spans="1:40" ht="15" customHeight="1">
      <c r="A612" s="312"/>
      <c r="B612" s="312"/>
      <c r="C612" s="312"/>
      <c r="D612" s="312"/>
      <c r="E612" s="241"/>
      <c r="F612" s="242"/>
      <c r="G612" s="242"/>
      <c r="H612" s="242"/>
      <c r="I612" s="242"/>
      <c r="J612" s="242"/>
      <c r="K612" s="312"/>
      <c r="L612" s="312"/>
      <c r="M612" s="312"/>
      <c r="N612" s="312"/>
      <c r="O612" s="312"/>
      <c r="P612" s="312"/>
      <c r="Q612" s="312"/>
      <c r="R612" s="312"/>
      <c r="S612" s="312"/>
      <c r="T612" s="312"/>
      <c r="U612" s="312"/>
      <c r="V612" s="312"/>
      <c r="W612" s="312"/>
      <c r="X612" s="312"/>
      <c r="Y612" s="312"/>
      <c r="Z612" s="312"/>
      <c r="AA612" s="312"/>
      <c r="AB612" s="312"/>
      <c r="AC612" s="312"/>
      <c r="AD612" s="312"/>
      <c r="AE612" s="312"/>
      <c r="AF612" s="312"/>
      <c r="AG612" s="312"/>
      <c r="AH612" s="354"/>
      <c r="AI612" s="354"/>
      <c r="AJ612" s="354"/>
      <c r="AK612" s="354"/>
      <c r="AL612" s="354"/>
      <c r="AM612" s="354"/>
      <c r="AN612" s="354"/>
    </row>
    <row r="613" spans="1:40" ht="15" customHeight="1">
      <c r="A613" s="312"/>
      <c r="B613" s="312"/>
      <c r="C613" s="312"/>
      <c r="D613" s="312"/>
      <c r="E613" s="241"/>
      <c r="F613" s="242"/>
      <c r="G613" s="242"/>
      <c r="H613" s="242"/>
      <c r="I613" s="242"/>
      <c r="J613" s="242"/>
      <c r="K613" s="312"/>
      <c r="L613" s="312"/>
      <c r="M613" s="312"/>
      <c r="N613" s="312"/>
      <c r="O613" s="312"/>
      <c r="P613" s="312"/>
      <c r="Q613" s="312"/>
      <c r="R613" s="312"/>
      <c r="S613" s="312"/>
      <c r="T613" s="312"/>
      <c r="U613" s="312"/>
      <c r="V613" s="312"/>
      <c r="W613" s="312"/>
      <c r="X613" s="312"/>
      <c r="Y613" s="312"/>
      <c r="Z613" s="312"/>
      <c r="AA613" s="312"/>
      <c r="AB613" s="312"/>
      <c r="AC613" s="312"/>
      <c r="AD613" s="312"/>
      <c r="AE613" s="312"/>
      <c r="AF613" s="312"/>
      <c r="AG613" s="312"/>
      <c r="AH613" s="354"/>
      <c r="AI613" s="354"/>
      <c r="AJ613" s="354"/>
      <c r="AK613" s="354"/>
      <c r="AL613" s="354"/>
      <c r="AM613" s="354"/>
      <c r="AN613" s="354"/>
    </row>
  </sheetData>
  <sortState ref="B5:D12">
    <sortCondition ref="B5"/>
  </sortState>
  <mergeCells count="172">
    <mergeCell ref="W12:AB12"/>
    <mergeCell ref="W13:AB13"/>
    <mergeCell ref="O7:T7"/>
    <mergeCell ref="O8:T8"/>
    <mergeCell ref="O9:T9"/>
    <mergeCell ref="L11:T11"/>
    <mergeCell ref="W11:AB11"/>
    <mergeCell ref="O12:T12"/>
    <mergeCell ref="O13:T13"/>
    <mergeCell ref="M12:N12"/>
    <mergeCell ref="M13:N13"/>
    <mergeCell ref="C20:D20"/>
    <mergeCell ref="C21:D21"/>
    <mergeCell ref="C22:D22"/>
    <mergeCell ref="C23:D23"/>
    <mergeCell ref="C24:D2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W3:AB3"/>
    <mergeCell ref="AD3:AF3"/>
    <mergeCell ref="AH4:AM4"/>
    <mergeCell ref="B1:D1"/>
    <mergeCell ref="F1:J1"/>
    <mergeCell ref="L1:T1"/>
    <mergeCell ref="V1:AB1"/>
    <mergeCell ref="AD1:AF1"/>
    <mergeCell ref="AH1:AM1"/>
    <mergeCell ref="B3:D3"/>
    <mergeCell ref="F3:J3"/>
    <mergeCell ref="L3:T3"/>
    <mergeCell ref="V3:V4"/>
    <mergeCell ref="C4:D4"/>
    <mergeCell ref="O4:T4"/>
    <mergeCell ref="M4:N4"/>
    <mergeCell ref="C5:D5"/>
    <mergeCell ref="O6:T6"/>
    <mergeCell ref="AH7:AI7"/>
    <mergeCell ref="AH8:AI8"/>
    <mergeCell ref="AJ8:AL8"/>
    <mergeCell ref="AH9:AI9"/>
    <mergeCell ref="AJ9:AL9"/>
    <mergeCell ref="M5:N5"/>
    <mergeCell ref="O5:T5"/>
    <mergeCell ref="AH5:AI5"/>
    <mergeCell ref="AJ5:AL5"/>
    <mergeCell ref="AH6:AI6"/>
    <mergeCell ref="AJ6:AL6"/>
    <mergeCell ref="AJ7:AL7"/>
    <mergeCell ref="M6:N6"/>
    <mergeCell ref="M7:N7"/>
    <mergeCell ref="M8:N8"/>
    <mergeCell ref="M9:N9"/>
    <mergeCell ref="O14:T14"/>
    <mergeCell ref="W14:AB14"/>
    <mergeCell ref="O15:T15"/>
    <mergeCell ref="W15:AB15"/>
    <mergeCell ref="C16:D16"/>
    <mergeCell ref="C19:D19"/>
    <mergeCell ref="C15:D15"/>
    <mergeCell ref="M16:N16"/>
    <mergeCell ref="O16:T16"/>
    <mergeCell ref="W16:AB16"/>
    <mergeCell ref="M17:N17"/>
    <mergeCell ref="O17:T17"/>
    <mergeCell ref="V18:V19"/>
    <mergeCell ref="L19:R19"/>
    <mergeCell ref="M14:N14"/>
    <mergeCell ref="M15:N15"/>
    <mergeCell ref="C17:D17"/>
    <mergeCell ref="C18:D18"/>
    <mergeCell ref="L20:N20"/>
    <mergeCell ref="O20:P20"/>
    <mergeCell ref="Q20:R20"/>
    <mergeCell ref="O21:P21"/>
    <mergeCell ref="Q21:R21"/>
    <mergeCell ref="L21:N21"/>
    <mergeCell ref="L22:N22"/>
    <mergeCell ref="O22:P22"/>
    <mergeCell ref="Q22:R22"/>
    <mergeCell ref="L23:N23"/>
    <mergeCell ref="O23:P23"/>
    <mergeCell ref="Q23:R23"/>
    <mergeCell ref="Y39:Z39"/>
    <mergeCell ref="Y40:Z40"/>
    <mergeCell ref="Y32:Z32"/>
    <mergeCell ref="Y33:Z33"/>
    <mergeCell ref="Y34:Z34"/>
    <mergeCell ref="Y35:Z35"/>
    <mergeCell ref="Y36:Z36"/>
    <mergeCell ref="Y37:Z37"/>
    <mergeCell ref="Y38:Z38"/>
    <mergeCell ref="L24:N24"/>
    <mergeCell ref="O24:P24"/>
    <mergeCell ref="Q24:R24"/>
    <mergeCell ref="L25:N25"/>
    <mergeCell ref="O25:P25"/>
    <mergeCell ref="Q25:R25"/>
    <mergeCell ref="V25:Z25"/>
    <mergeCell ref="L26:N26"/>
    <mergeCell ref="O26:P26"/>
    <mergeCell ref="Q26:R26"/>
    <mergeCell ref="W26:X26"/>
    <mergeCell ref="Y26:Z26"/>
    <mergeCell ref="W43:X43"/>
    <mergeCell ref="Y43:Z43"/>
    <mergeCell ref="W44:X44"/>
    <mergeCell ref="Y44:Z44"/>
    <mergeCell ref="W45:X45"/>
    <mergeCell ref="Y45:Z45"/>
    <mergeCell ref="Y46:Z46"/>
    <mergeCell ref="W46:X46"/>
    <mergeCell ref="W47:X47"/>
    <mergeCell ref="V48:X48"/>
    <mergeCell ref="W49:X49"/>
    <mergeCell ref="W50:X50"/>
    <mergeCell ref="W51:X51"/>
    <mergeCell ref="W52:X52"/>
    <mergeCell ref="W53:X53"/>
    <mergeCell ref="W54:X54"/>
    <mergeCell ref="W55:X55"/>
    <mergeCell ref="W56:X56"/>
    <mergeCell ref="Y27:Z27"/>
    <mergeCell ref="L28:Q28"/>
    <mergeCell ref="Y28:Z28"/>
    <mergeCell ref="W27:X27"/>
    <mergeCell ref="W28:X28"/>
    <mergeCell ref="W29:X29"/>
    <mergeCell ref="Y29:Z29"/>
    <mergeCell ref="W30:X30"/>
    <mergeCell ref="Y30:Z30"/>
    <mergeCell ref="K36:K37"/>
    <mergeCell ref="K38:K39"/>
    <mergeCell ref="W31:X31"/>
    <mergeCell ref="W32:X32"/>
    <mergeCell ref="W33:X33"/>
    <mergeCell ref="W34:X34"/>
    <mergeCell ref="W35:X35"/>
    <mergeCell ref="W36:X36"/>
    <mergeCell ref="W37:X37"/>
    <mergeCell ref="W38:X38"/>
    <mergeCell ref="W39:X39"/>
    <mergeCell ref="V74:V75"/>
    <mergeCell ref="W40:X40"/>
    <mergeCell ref="W41:X41"/>
    <mergeCell ref="Y41:Z41"/>
    <mergeCell ref="W42:X42"/>
    <mergeCell ref="Y42:Z42"/>
    <mergeCell ref="Y31:Z31"/>
    <mergeCell ref="L29:L33"/>
    <mergeCell ref="M34:Q34"/>
    <mergeCell ref="W57:X57"/>
    <mergeCell ref="W58:X58"/>
    <mergeCell ref="W59:X59"/>
    <mergeCell ref="W67:X67"/>
    <mergeCell ref="W68:X68"/>
    <mergeCell ref="W69:X69"/>
    <mergeCell ref="W70:X70"/>
    <mergeCell ref="W71:X71"/>
    <mergeCell ref="W60:X60"/>
    <mergeCell ref="W61:X61"/>
    <mergeCell ref="W62:X62"/>
    <mergeCell ref="W63:X63"/>
    <mergeCell ref="W64:X64"/>
    <mergeCell ref="W65:X65"/>
    <mergeCell ref="W66:X66"/>
  </mergeCells>
  <dataValidations count="4">
    <dataValidation type="list" allowBlank="1" sqref="W54:W57 W62:W69">
      <formula1>$L$21:$N$26</formula1>
    </dataValidation>
    <dataValidation type="list" allowBlank="1" sqref="W50:W53">
      <formula1>$B$5:$B$24</formula1>
    </dataValidation>
    <dataValidation type="list" allowBlank="1" sqref="AE5:AE40 AE43:AE45">
      <formula1>"OPERACIONAL,TÁTICO,ESTRATÉGICO"</formula1>
    </dataValidation>
    <dataValidation type="list" allowBlank="1" sqref="W58:W61">
      <formula1>$M$13:$N$17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L106"/>
  <sheetViews>
    <sheetView topLeftCell="A2" zoomScaleNormal="100" workbookViewId="0">
      <selection activeCell="E7" sqref="E7"/>
    </sheetView>
  </sheetViews>
  <sheetFormatPr defaultColWidth="12.5703125" defaultRowHeight="15" customHeight="1"/>
  <cols>
    <col min="1" max="1" width="2.5703125" style="380" customWidth="1"/>
    <col min="2" max="2" width="8.85546875" style="380" customWidth="1" collapsed="1"/>
    <col min="3" max="3" width="14.5703125" style="380" hidden="1" customWidth="1"/>
    <col min="4" max="4" width="23.42578125" style="381" customWidth="1"/>
    <col min="5" max="5" width="32" style="381" customWidth="1"/>
    <col min="6" max="7" width="24.42578125" style="380" customWidth="1"/>
    <col min="8" max="8" width="24.42578125" style="387" customWidth="1"/>
    <col min="9" max="9" width="24.42578125" style="380" customWidth="1"/>
    <col min="10" max="10" width="47.42578125" style="380" customWidth="1"/>
    <col min="11" max="11" width="46.7109375" style="380" customWidth="1"/>
    <col min="12" max="12" width="2.5703125" style="381" customWidth="1"/>
    <col min="13" max="16384" width="12.5703125" style="380"/>
  </cols>
  <sheetData>
    <row r="1" spans="1:12" ht="17.25" hidden="1" customHeight="1">
      <c r="A1" s="42">
        <v>1</v>
      </c>
      <c r="B1" s="45"/>
      <c r="C1" s="45"/>
      <c r="D1" s="43"/>
      <c r="E1" s="45"/>
      <c r="F1" s="46"/>
      <c r="G1" s="46"/>
      <c r="H1" s="51"/>
      <c r="I1" s="51"/>
      <c r="J1" s="48"/>
      <c r="K1" s="46"/>
      <c r="L1" s="49">
        <v>3</v>
      </c>
    </row>
    <row r="2" spans="1:12" ht="18.75" customHeight="1">
      <c r="A2" s="52"/>
      <c r="B2" s="46"/>
      <c r="C2" s="46"/>
      <c r="D2" s="43"/>
      <c r="E2" s="384"/>
      <c r="F2" s="46"/>
      <c r="G2" s="46"/>
      <c r="H2" s="51"/>
      <c r="I2" s="51"/>
      <c r="J2" s="48"/>
      <c r="K2" s="46"/>
      <c r="L2" s="46"/>
    </row>
    <row r="3" spans="1:12" ht="42" customHeight="1">
      <c r="A3" s="139"/>
      <c r="B3" s="647" t="s">
        <v>351</v>
      </c>
      <c r="C3" s="648"/>
      <c r="D3" s="648"/>
      <c r="E3" s="648"/>
      <c r="F3" s="648"/>
      <c r="G3" s="648"/>
      <c r="H3" s="635"/>
      <c r="I3" s="636"/>
      <c r="J3" s="636"/>
      <c r="K3" s="636"/>
      <c r="L3" s="58"/>
    </row>
    <row r="4" spans="1:12" ht="36.75" customHeight="1">
      <c r="A4" s="139"/>
      <c r="B4" s="637" t="s">
        <v>359</v>
      </c>
      <c r="C4" s="494" t="s">
        <v>44</v>
      </c>
      <c r="D4" s="645" t="s">
        <v>357</v>
      </c>
      <c r="E4" s="646"/>
      <c r="F4" s="642" t="s">
        <v>304</v>
      </c>
      <c r="G4" s="643"/>
      <c r="H4" s="644"/>
      <c r="I4" s="640" t="s">
        <v>354</v>
      </c>
      <c r="J4" s="498" t="s">
        <v>355</v>
      </c>
      <c r="K4" s="498" t="s">
        <v>356</v>
      </c>
      <c r="L4" s="58"/>
    </row>
    <row r="5" spans="1:12" ht="31.5" customHeight="1" thickBot="1">
      <c r="A5" s="139"/>
      <c r="B5" s="638"/>
      <c r="C5" s="639"/>
      <c r="D5" s="365" t="s">
        <v>358</v>
      </c>
      <c r="E5" s="366" t="s">
        <v>54</v>
      </c>
      <c r="F5" s="366" t="s">
        <v>352</v>
      </c>
      <c r="G5" s="366" t="s">
        <v>167</v>
      </c>
      <c r="H5" s="366" t="s">
        <v>353</v>
      </c>
      <c r="I5" s="641"/>
      <c r="J5" s="499"/>
      <c r="K5" s="499"/>
      <c r="L5" s="58"/>
    </row>
    <row r="6" spans="1:12" ht="75" customHeight="1" thickTop="1">
      <c r="A6" s="55"/>
      <c r="B6" s="59" t="s">
        <v>59</v>
      </c>
      <c r="C6" s="59" t="str">
        <f>IF('Passo 02 e 03'!F6="","",CONCATENATE("RISCO Nº ",B6))</f>
        <v/>
      </c>
      <c r="D6" s="56" t="str">
        <f>IF(C6="","",'Passo 01'!$D$35)</f>
        <v/>
      </c>
      <c r="E6" s="385" t="str">
        <f>IF(C6="","",'Passo 02 e 03'!C6)</f>
        <v/>
      </c>
      <c r="F6" s="60" t="str">
        <f>IF(C6="","",'Passo 02 e 03'!G6)</f>
        <v/>
      </c>
      <c r="G6" s="61" t="str">
        <f>IF(C6="","",'Passo 02 e 03'!H6)</f>
        <v/>
      </c>
      <c r="H6" s="61" t="str">
        <f>IF(C6="","",'Passo 02 e 03'!J6)</f>
        <v/>
      </c>
      <c r="I6" s="181" t="str">
        <f>IF(C6="","",'Passo 05.2'!H6)</f>
        <v/>
      </c>
      <c r="J6" s="62" t="str">
        <f>IF(C6="","",'Passo 06'!G6)</f>
        <v/>
      </c>
      <c r="K6" s="62" t="str">
        <f>IF(D6="","",'Passo 06'!J6)</f>
        <v/>
      </c>
      <c r="L6" s="58"/>
    </row>
    <row r="7" spans="1:12" ht="75" customHeight="1">
      <c r="A7" s="55"/>
      <c r="B7" s="70" t="s">
        <v>62</v>
      </c>
      <c r="C7" s="70" t="str">
        <f>IF('Passo 02 e 03'!F7="","",CONCATENATE("RISCO Nº ",B7))</f>
        <v/>
      </c>
      <c r="D7" s="68" t="str">
        <f>IF(C7="","",'Passo 01'!$D$35)</f>
        <v/>
      </c>
      <c r="E7" s="68" t="str">
        <f>IF(C7="","",'Passo 02 e 03'!C7)</f>
        <v/>
      </c>
      <c r="F7" s="81" t="str">
        <f>IF(C7="","",'Passo 02 e 03'!G7)</f>
        <v/>
      </c>
      <c r="G7" s="78" t="str">
        <f>IF(C7="","",'Passo 02 e 03'!H7)</f>
        <v/>
      </c>
      <c r="H7" s="388" t="str">
        <f>IF(C7="","",'Passo 02 e 03'!J7)</f>
        <v/>
      </c>
      <c r="I7" s="186" t="str">
        <f>IF(C7="","",'Passo 05.2'!H7)</f>
        <v/>
      </c>
      <c r="J7" s="71" t="str">
        <f>IF(C7="","",'Passo 06'!G7)</f>
        <v/>
      </c>
      <c r="K7" s="71" t="str">
        <f>IF(D7="","",'Passo 06'!J7)</f>
        <v/>
      </c>
      <c r="L7" s="58"/>
    </row>
    <row r="8" spans="1:12" ht="75" customHeight="1">
      <c r="A8" s="55"/>
      <c r="B8" s="76" t="s">
        <v>63</v>
      </c>
      <c r="C8" s="76" t="str">
        <f>IF('Passo 02 e 03'!F8="","",CONCATENATE("RISCO Nº ",B8))</f>
        <v/>
      </c>
      <c r="D8" s="56" t="str">
        <f>IF(C8="","",'Passo 01'!$D$35)</f>
        <v/>
      </c>
      <c r="E8" s="385" t="str">
        <f>IF(C8="","",'Passo 02 e 03'!C8)</f>
        <v/>
      </c>
      <c r="F8" s="84" t="str">
        <f>IF(C8="","",'Passo 02 e 03'!G8)</f>
        <v/>
      </c>
      <c r="G8" s="79" t="str">
        <f>IF(C8="","",'Passo 02 e 03'!H8)</f>
        <v/>
      </c>
      <c r="H8" s="389" t="str">
        <f>IF(C8="","",'Passo 02 e 03'!J8)</f>
        <v/>
      </c>
      <c r="I8" s="193" t="str">
        <f>IF(C8="","",'Passo 05.2'!H8)</f>
        <v/>
      </c>
      <c r="J8" s="62" t="str">
        <f>IF(C8="","",'Passo 06'!G8)</f>
        <v/>
      </c>
      <c r="K8" s="62" t="str">
        <f>IF(D8="","",'Passo 06'!J8)</f>
        <v/>
      </c>
      <c r="L8" s="58"/>
    </row>
    <row r="9" spans="1:12" ht="75" customHeight="1">
      <c r="A9" s="55"/>
      <c r="B9" s="70" t="s">
        <v>64</v>
      </c>
      <c r="C9" s="70" t="str">
        <f>IF('Passo 02 e 03'!F9="","",CONCATENATE("RISCO Nº ",B9))</f>
        <v/>
      </c>
      <c r="D9" s="68" t="str">
        <f>IF(C9="","",'Passo 01'!$D$35)</f>
        <v/>
      </c>
      <c r="E9" s="386" t="str">
        <f>IF(C9="","",'Passo 02 e 03'!C9)</f>
        <v/>
      </c>
      <c r="F9" s="81" t="str">
        <f>IF(C9="","",'Passo 02 e 03'!G9)</f>
        <v/>
      </c>
      <c r="G9" s="78" t="str">
        <f>IF(C9="","",'Passo 02 e 03'!H9)</f>
        <v/>
      </c>
      <c r="H9" s="388" t="str">
        <f>IF(C9="","",'Passo 02 e 03'!J9)</f>
        <v/>
      </c>
      <c r="I9" s="186" t="str">
        <f>IF(C9="","",'Passo 05.2'!H9)</f>
        <v/>
      </c>
      <c r="J9" s="71" t="str">
        <f>IF(C9="","",'Passo 06'!G9)</f>
        <v/>
      </c>
      <c r="K9" s="71" t="str">
        <f>IF(D9="","",'Passo 06'!J9)</f>
        <v/>
      </c>
      <c r="L9" s="58"/>
    </row>
    <row r="10" spans="1:12" ht="75" customHeight="1">
      <c r="A10" s="55"/>
      <c r="B10" s="76" t="s">
        <v>65</v>
      </c>
      <c r="C10" s="76" t="str">
        <f>IF('Passo 02 e 03'!F10="","",CONCATENATE("RISCO Nº ",B10))</f>
        <v/>
      </c>
      <c r="D10" s="56" t="str">
        <f>IF(C10="","",'Passo 01'!$D$35)</f>
        <v/>
      </c>
      <c r="E10" s="385" t="str">
        <f>IF(C10="","",'Passo 02 e 03'!C10)</f>
        <v/>
      </c>
      <c r="F10" s="84" t="str">
        <f>IF(C10="","",'Passo 02 e 03'!G10)</f>
        <v/>
      </c>
      <c r="G10" s="79" t="str">
        <f>IF(C10="","",'Passo 02 e 03'!H10)</f>
        <v/>
      </c>
      <c r="H10" s="389" t="str">
        <f>IF(C10="","",'Passo 02 e 03'!J10)</f>
        <v/>
      </c>
      <c r="I10" s="193" t="str">
        <f>IF(C10="","",'Passo 05.2'!H10)</f>
        <v/>
      </c>
      <c r="J10" s="62" t="str">
        <f>IF(C10="","",'Passo 06'!G10)</f>
        <v/>
      </c>
      <c r="K10" s="62" t="str">
        <f>IF(D10="","",'Passo 06'!J10)</f>
        <v/>
      </c>
      <c r="L10" s="58"/>
    </row>
    <row r="11" spans="1:12" ht="75" customHeight="1">
      <c r="A11" s="55"/>
      <c r="B11" s="70" t="s">
        <v>66</v>
      </c>
      <c r="C11" s="70" t="str">
        <f>IF('Passo 02 e 03'!F11="","",CONCATENATE("RISCO Nº ",B11))</f>
        <v/>
      </c>
      <c r="D11" s="68" t="str">
        <f>IF(C11="","",'Passo 01'!$D$35)</f>
        <v/>
      </c>
      <c r="E11" s="386" t="str">
        <f>IF(C11="","",'Passo 02 e 03'!C11)</f>
        <v/>
      </c>
      <c r="F11" s="81" t="str">
        <f>IF(C11="","",'Passo 02 e 03'!G11)</f>
        <v/>
      </c>
      <c r="G11" s="78" t="str">
        <f>IF(C11="","",'Passo 02 e 03'!H11)</f>
        <v/>
      </c>
      <c r="H11" s="388" t="str">
        <f>IF(C11="","",'Passo 02 e 03'!J11)</f>
        <v/>
      </c>
      <c r="I11" s="186" t="str">
        <f>IF(C11="","",'Passo 05.2'!H11)</f>
        <v/>
      </c>
      <c r="J11" s="71" t="str">
        <f>IF(C11="","",'Passo 06'!G11)</f>
        <v/>
      </c>
      <c r="K11" s="71" t="str">
        <f>IF(D11="","",'Passo 06'!J11)</f>
        <v/>
      </c>
      <c r="L11" s="58"/>
    </row>
    <row r="12" spans="1:12" ht="75" customHeight="1">
      <c r="A12" s="55"/>
      <c r="B12" s="76" t="s">
        <v>67</v>
      </c>
      <c r="C12" s="76" t="str">
        <f>IF('Passo 02 e 03'!F12="","",CONCATENATE("RISCO Nº ",B12))</f>
        <v/>
      </c>
      <c r="D12" s="56" t="str">
        <f>IF(C12="","",'Passo 01'!$D$35)</f>
        <v/>
      </c>
      <c r="E12" s="385" t="str">
        <f>IF(C12="","",'Passo 02 e 03'!C12)</f>
        <v/>
      </c>
      <c r="F12" s="84" t="str">
        <f>IF(C12="","",'Passo 02 e 03'!G12)</f>
        <v/>
      </c>
      <c r="G12" s="79" t="str">
        <f>IF(C12="","",'Passo 02 e 03'!H12)</f>
        <v/>
      </c>
      <c r="H12" s="389" t="str">
        <f>IF(C12="","",'Passo 02 e 03'!J12)</f>
        <v/>
      </c>
      <c r="I12" s="193" t="str">
        <f>IF(C12="","",'Passo 05.2'!H12)</f>
        <v/>
      </c>
      <c r="J12" s="62" t="str">
        <f>IF(C12="","",'Passo 06'!G12)</f>
        <v/>
      </c>
      <c r="K12" s="62" t="str">
        <f>IF(D12="","",'Passo 06'!J12)</f>
        <v/>
      </c>
      <c r="L12" s="58"/>
    </row>
    <row r="13" spans="1:12" ht="75" customHeight="1">
      <c r="A13" s="55"/>
      <c r="B13" s="70" t="s">
        <v>68</v>
      </c>
      <c r="C13" s="70" t="str">
        <f>IF('Passo 02 e 03'!F13="","",CONCATENATE("RISCO Nº ",B13))</f>
        <v/>
      </c>
      <c r="D13" s="68" t="str">
        <f>IF(C13="","",'Passo 01'!$D$35)</f>
        <v/>
      </c>
      <c r="E13" s="386" t="str">
        <f>IF(C13="","",'Passo 02 e 03'!C13)</f>
        <v/>
      </c>
      <c r="F13" s="81" t="str">
        <f>IF(C13="","",'Passo 02 e 03'!G13)</f>
        <v/>
      </c>
      <c r="G13" s="78" t="str">
        <f>IF(C13="","",'Passo 02 e 03'!H13)</f>
        <v/>
      </c>
      <c r="H13" s="388" t="str">
        <f>IF(C13="","",'Passo 02 e 03'!J13)</f>
        <v/>
      </c>
      <c r="I13" s="186" t="str">
        <f>IF(C13="","",'Passo 05.2'!H13)</f>
        <v/>
      </c>
      <c r="J13" s="71" t="str">
        <f>IF(C13="","",'Passo 06'!G13)</f>
        <v/>
      </c>
      <c r="K13" s="71" t="str">
        <f>IF(D13="","",'Passo 06'!J13)</f>
        <v/>
      </c>
      <c r="L13" s="58"/>
    </row>
    <row r="14" spans="1:12" ht="75" customHeight="1">
      <c r="A14" s="55"/>
      <c r="B14" s="76" t="s">
        <v>69</v>
      </c>
      <c r="C14" s="76" t="str">
        <f>IF('Passo 02 e 03'!F14="","",CONCATENATE("RISCO Nº ",B14))</f>
        <v/>
      </c>
      <c r="D14" s="56" t="str">
        <f>IF(C14="","",'Passo 01'!$D$35)</f>
        <v/>
      </c>
      <c r="E14" s="385" t="str">
        <f>IF(C14="","",'Passo 02 e 03'!C14)</f>
        <v/>
      </c>
      <c r="F14" s="84" t="str">
        <f>IF(C14="","",'Passo 02 e 03'!G14)</f>
        <v/>
      </c>
      <c r="G14" s="79" t="str">
        <f>IF(C14="","",'Passo 02 e 03'!H14)</f>
        <v/>
      </c>
      <c r="H14" s="389" t="str">
        <f>IF(C14="","",'Passo 02 e 03'!J14)</f>
        <v/>
      </c>
      <c r="I14" s="193" t="str">
        <f>IF(C14="","",'Passo 05.2'!H14)</f>
        <v/>
      </c>
      <c r="J14" s="62" t="str">
        <f>IF(C14="","",'Passo 06'!G14)</f>
        <v/>
      </c>
      <c r="K14" s="62" t="str">
        <f>IF(D14="","",'Passo 06'!J14)</f>
        <v/>
      </c>
      <c r="L14" s="58"/>
    </row>
    <row r="15" spans="1:12" ht="75" customHeight="1">
      <c r="A15" s="55"/>
      <c r="B15" s="70" t="s">
        <v>70</v>
      </c>
      <c r="C15" s="70" t="str">
        <f>IF('Passo 02 e 03'!F15="","",CONCATENATE("RISCO Nº ",B15))</f>
        <v/>
      </c>
      <c r="D15" s="68" t="str">
        <f>IF(C15="","",'Passo 01'!$D$35)</f>
        <v/>
      </c>
      <c r="E15" s="386" t="str">
        <f>IF(C15="","",'Passo 02 e 03'!C15)</f>
        <v/>
      </c>
      <c r="F15" s="81" t="str">
        <f>IF(C15="","",'Passo 02 e 03'!G15)</f>
        <v/>
      </c>
      <c r="G15" s="78" t="str">
        <f>IF(C15="","",'Passo 02 e 03'!H15)</f>
        <v/>
      </c>
      <c r="H15" s="388" t="str">
        <f>IF(C15="","",'Passo 02 e 03'!J15)</f>
        <v/>
      </c>
      <c r="I15" s="186" t="str">
        <f>IF(C15="","",'Passo 05.2'!H15)</f>
        <v/>
      </c>
      <c r="J15" s="71" t="str">
        <f>IF(C15="","",'Passo 06'!G15)</f>
        <v/>
      </c>
      <c r="K15" s="71" t="str">
        <f>IF(D15="","",'Passo 06'!J15)</f>
        <v/>
      </c>
      <c r="L15" s="58"/>
    </row>
    <row r="16" spans="1:12" ht="75" customHeight="1">
      <c r="A16" s="55"/>
      <c r="B16" s="76" t="s">
        <v>71</v>
      </c>
      <c r="C16" s="76" t="str">
        <f>IF('Passo 02 e 03'!F16="","",CONCATENATE("RISCO Nº ",B16))</f>
        <v/>
      </c>
      <c r="D16" s="56" t="str">
        <f>IF(C16="","",'Passo 01'!$D$35)</f>
        <v/>
      </c>
      <c r="E16" s="385" t="str">
        <f>IF(C16="","",'Passo 02 e 03'!C16)</f>
        <v/>
      </c>
      <c r="F16" s="84" t="str">
        <f>IF(C16="","",'Passo 02 e 03'!G16)</f>
        <v/>
      </c>
      <c r="G16" s="79" t="str">
        <f>IF(C16="","",'Passo 02 e 03'!H16)</f>
        <v/>
      </c>
      <c r="H16" s="389" t="str">
        <f>IF(C16="","",'Passo 02 e 03'!J16)</f>
        <v/>
      </c>
      <c r="I16" s="193" t="str">
        <f>IF(C16="","",'Passo 05.2'!H16)</f>
        <v/>
      </c>
      <c r="J16" s="62" t="str">
        <f>IF(C16="","",'Passo 06'!G16)</f>
        <v/>
      </c>
      <c r="K16" s="62" t="str">
        <f>IF(D16="","",'Passo 06'!J16)</f>
        <v/>
      </c>
      <c r="L16" s="58"/>
    </row>
    <row r="17" spans="1:12" ht="75" customHeight="1">
      <c r="A17" s="55"/>
      <c r="B17" s="70" t="s">
        <v>72</v>
      </c>
      <c r="C17" s="70" t="str">
        <f>IF('Passo 02 e 03'!F17="","",CONCATENATE("RISCO Nº ",B17))</f>
        <v/>
      </c>
      <c r="D17" s="68" t="str">
        <f>IF(C17="","",'Passo 01'!$D$35)</f>
        <v/>
      </c>
      <c r="E17" s="386" t="str">
        <f>IF(C17="","",'Passo 02 e 03'!C17)</f>
        <v/>
      </c>
      <c r="F17" s="81" t="str">
        <f>IF(C17="","",'Passo 02 e 03'!G17)</f>
        <v/>
      </c>
      <c r="G17" s="78" t="str">
        <f>IF(C17="","",'Passo 02 e 03'!H17)</f>
        <v/>
      </c>
      <c r="H17" s="388" t="str">
        <f>IF(C17="","",'Passo 02 e 03'!J17)</f>
        <v/>
      </c>
      <c r="I17" s="186" t="str">
        <f>IF(C17="","",'Passo 05.2'!H17)</f>
        <v/>
      </c>
      <c r="J17" s="71" t="str">
        <f>IF(C17="","",'Passo 06'!G17)</f>
        <v/>
      </c>
      <c r="K17" s="71" t="str">
        <f>IF(D17="","",'Passo 06'!J17)</f>
        <v/>
      </c>
      <c r="L17" s="58"/>
    </row>
    <row r="18" spans="1:12" ht="75" customHeight="1">
      <c r="A18" s="55"/>
      <c r="B18" s="76" t="s">
        <v>73</v>
      </c>
      <c r="C18" s="76" t="str">
        <f>IF('Passo 02 e 03'!F18="","",CONCATENATE("RISCO Nº ",B18))</f>
        <v/>
      </c>
      <c r="D18" s="56" t="str">
        <f>IF(C18="","",'Passo 01'!$D$35)</f>
        <v/>
      </c>
      <c r="E18" s="385" t="str">
        <f>IF(C18="","",'Passo 02 e 03'!C18)</f>
        <v/>
      </c>
      <c r="F18" s="84" t="str">
        <f>IF(C18="","",'Passo 02 e 03'!G18)</f>
        <v/>
      </c>
      <c r="G18" s="79" t="str">
        <f>IF(C18="","",'Passo 02 e 03'!H18)</f>
        <v/>
      </c>
      <c r="H18" s="389" t="str">
        <f>IF(C18="","",'Passo 02 e 03'!J18)</f>
        <v/>
      </c>
      <c r="I18" s="193" t="str">
        <f>IF(C18="","",'Passo 05.2'!H18)</f>
        <v/>
      </c>
      <c r="J18" s="62" t="str">
        <f>IF(C18="","",'Passo 06'!G18)</f>
        <v/>
      </c>
      <c r="K18" s="62" t="str">
        <f>IF(D18="","",'Passo 06'!J18)</f>
        <v/>
      </c>
      <c r="L18" s="58"/>
    </row>
    <row r="19" spans="1:12" ht="75" customHeight="1">
      <c r="A19" s="55"/>
      <c r="B19" s="70" t="s">
        <v>74</v>
      </c>
      <c r="C19" s="70" t="str">
        <f>IF('Passo 02 e 03'!F19="","",CONCATENATE("RISCO Nº ",B19))</f>
        <v/>
      </c>
      <c r="D19" s="68" t="str">
        <f>IF(C19="","",'Passo 01'!$D$35)</f>
        <v/>
      </c>
      <c r="E19" s="386" t="str">
        <f>IF(C19="","",'Passo 02 e 03'!C19)</f>
        <v/>
      </c>
      <c r="F19" s="81" t="str">
        <f>IF(C19="","",'Passo 02 e 03'!G19)</f>
        <v/>
      </c>
      <c r="G19" s="78" t="str">
        <f>IF(C19="","",'Passo 02 e 03'!H19)</f>
        <v/>
      </c>
      <c r="H19" s="388" t="str">
        <f>IF(C19="","",'Passo 02 e 03'!J19)</f>
        <v/>
      </c>
      <c r="I19" s="186" t="str">
        <f>IF(C19="","",'Passo 05.2'!H19)</f>
        <v/>
      </c>
      <c r="J19" s="71" t="str">
        <f>IF(C19="","",'Passo 06'!G19)</f>
        <v/>
      </c>
      <c r="K19" s="71" t="str">
        <f>IF(D19="","",'Passo 06'!J19)</f>
        <v/>
      </c>
      <c r="L19" s="58"/>
    </row>
    <row r="20" spans="1:12" ht="75" customHeight="1">
      <c r="A20" s="55"/>
      <c r="B20" s="76" t="s">
        <v>75</v>
      </c>
      <c r="C20" s="76" t="str">
        <f>IF('Passo 02 e 03'!F20="","",CONCATENATE("RISCO Nº ",B20))</f>
        <v/>
      </c>
      <c r="D20" s="56" t="str">
        <f>IF(C20="","",'Passo 01'!$D$35)</f>
        <v/>
      </c>
      <c r="E20" s="385" t="str">
        <f>IF(C20="","",'Passo 02 e 03'!C20)</f>
        <v/>
      </c>
      <c r="F20" s="84" t="str">
        <f>IF(C20="","",'Passo 02 e 03'!G20)</f>
        <v/>
      </c>
      <c r="G20" s="79" t="str">
        <f>IF(C20="","",'Passo 02 e 03'!H20)</f>
        <v/>
      </c>
      <c r="H20" s="389" t="str">
        <f>IF(C20="","",'Passo 02 e 03'!J20)</f>
        <v/>
      </c>
      <c r="I20" s="193" t="str">
        <f>IF(C20="","",'Passo 05.2'!H20)</f>
        <v/>
      </c>
      <c r="J20" s="62" t="str">
        <f>IF(C20="","",'Passo 06'!G20)</f>
        <v/>
      </c>
      <c r="K20" s="62" t="str">
        <f>IF(D20="","",'Passo 06'!J20)</f>
        <v/>
      </c>
      <c r="L20" s="58"/>
    </row>
    <row r="21" spans="1:12" ht="75" customHeight="1">
      <c r="A21" s="55"/>
      <c r="B21" s="70" t="s">
        <v>76</v>
      </c>
      <c r="C21" s="70" t="str">
        <f>IF('Passo 02 e 03'!F21="","",CONCATENATE("RISCO Nº ",B21))</f>
        <v/>
      </c>
      <c r="D21" s="68" t="str">
        <f>IF(C21="","",'Passo 01'!$D$35)</f>
        <v/>
      </c>
      <c r="E21" s="386" t="str">
        <f>IF(C21="","",'Passo 02 e 03'!C21)</f>
        <v/>
      </c>
      <c r="F21" s="81" t="str">
        <f>IF(C21="","",'Passo 02 e 03'!G21)</f>
        <v/>
      </c>
      <c r="G21" s="78" t="str">
        <f>IF(C21="","",'Passo 02 e 03'!H21)</f>
        <v/>
      </c>
      <c r="H21" s="388" t="str">
        <f>IF(C21="","",'Passo 02 e 03'!J21)</f>
        <v/>
      </c>
      <c r="I21" s="186" t="str">
        <f>IF(C21="","",'Passo 05.2'!H21)</f>
        <v/>
      </c>
      <c r="J21" s="71" t="str">
        <f>IF(C21="","",'Passo 06'!G21)</f>
        <v/>
      </c>
      <c r="K21" s="71" t="str">
        <f>IF(D21="","",'Passo 06'!J21)</f>
        <v/>
      </c>
      <c r="L21" s="58"/>
    </row>
    <row r="22" spans="1:12" ht="75" customHeight="1">
      <c r="A22" s="55"/>
      <c r="B22" s="76" t="s">
        <v>77</v>
      </c>
      <c r="C22" s="76" t="str">
        <f>IF('Passo 02 e 03'!F22="","",CONCATENATE("RISCO Nº ",B22))</f>
        <v/>
      </c>
      <c r="D22" s="56" t="str">
        <f>IF(C22="","",'Passo 01'!$D$35)</f>
        <v/>
      </c>
      <c r="E22" s="385" t="str">
        <f>IF(C22="","",'Passo 02 e 03'!C22)</f>
        <v/>
      </c>
      <c r="F22" s="84" t="str">
        <f>IF(C22="","",'Passo 02 e 03'!G22)</f>
        <v/>
      </c>
      <c r="G22" s="79" t="str">
        <f>IF(C22="","",'Passo 02 e 03'!H22)</f>
        <v/>
      </c>
      <c r="H22" s="389" t="str">
        <f>IF(C22="","",'Passo 02 e 03'!J22)</f>
        <v/>
      </c>
      <c r="I22" s="193" t="str">
        <f>IF(C22="","",'Passo 05.2'!H22)</f>
        <v/>
      </c>
      <c r="J22" s="62" t="str">
        <f>IF(C22="","",'Passo 06'!G22)</f>
        <v/>
      </c>
      <c r="K22" s="62" t="str">
        <f>IF(D22="","",'Passo 06'!J22)</f>
        <v/>
      </c>
      <c r="L22" s="58"/>
    </row>
    <row r="23" spans="1:12" ht="75" customHeight="1">
      <c r="A23" s="55"/>
      <c r="B23" s="70" t="s">
        <v>78</v>
      </c>
      <c r="C23" s="70" t="str">
        <f>IF('Passo 02 e 03'!F23="","",CONCATENATE("RISCO Nº ",B23))</f>
        <v/>
      </c>
      <c r="D23" s="68" t="str">
        <f>IF(C23="","",'Passo 01'!$D$35)</f>
        <v/>
      </c>
      <c r="E23" s="386" t="str">
        <f>IF(C23="","",'Passo 02 e 03'!C23)</f>
        <v/>
      </c>
      <c r="F23" s="81" t="str">
        <f>IF(C23="","",'Passo 02 e 03'!G23)</f>
        <v/>
      </c>
      <c r="G23" s="78" t="str">
        <f>IF(C23="","",'Passo 02 e 03'!H23)</f>
        <v/>
      </c>
      <c r="H23" s="388" t="str">
        <f>IF(C23="","",'Passo 02 e 03'!J23)</f>
        <v/>
      </c>
      <c r="I23" s="186" t="str">
        <f>IF(C23="","",'Passo 05.2'!H23)</f>
        <v/>
      </c>
      <c r="J23" s="71" t="str">
        <f>IF(C23="","",'Passo 06'!G23)</f>
        <v/>
      </c>
      <c r="K23" s="71" t="str">
        <f>IF(D23="","",'Passo 06'!J23)</f>
        <v/>
      </c>
      <c r="L23" s="58"/>
    </row>
    <row r="24" spans="1:12" ht="75" customHeight="1">
      <c r="A24" s="55"/>
      <c r="B24" s="76" t="s">
        <v>79</v>
      </c>
      <c r="C24" s="76" t="str">
        <f>IF('Passo 02 e 03'!F24="","",CONCATENATE("RISCO Nº ",B24))</f>
        <v/>
      </c>
      <c r="D24" s="56" t="str">
        <f>IF(C24="","",'Passo 01'!$D$35)</f>
        <v/>
      </c>
      <c r="E24" s="385" t="str">
        <f>IF(C24="","",'Passo 02 e 03'!C24)</f>
        <v/>
      </c>
      <c r="F24" s="84" t="str">
        <f>IF(C24="","",'Passo 02 e 03'!G24)</f>
        <v/>
      </c>
      <c r="G24" s="79" t="str">
        <f>IF(C24="","",'Passo 02 e 03'!H24)</f>
        <v/>
      </c>
      <c r="H24" s="389" t="str">
        <f>IF(C24="","",'Passo 02 e 03'!J24)</f>
        <v/>
      </c>
      <c r="I24" s="193" t="str">
        <f>IF(C24="","",'Passo 05.2'!H24)</f>
        <v/>
      </c>
      <c r="J24" s="62" t="str">
        <f>IF(C24="","",'Passo 06'!G24)</f>
        <v/>
      </c>
      <c r="K24" s="62" t="str">
        <f>IF(D24="","",'Passo 06'!J24)</f>
        <v/>
      </c>
      <c r="L24" s="58"/>
    </row>
    <row r="25" spans="1:12" ht="75" customHeight="1">
      <c r="A25" s="55"/>
      <c r="B25" s="70" t="s">
        <v>80</v>
      </c>
      <c r="C25" s="70" t="str">
        <f>IF('Passo 02 e 03'!F25="","",CONCATENATE("RISCO Nº ",B25))</f>
        <v/>
      </c>
      <c r="D25" s="68" t="str">
        <f>IF(C25="","",'Passo 01'!$D$35)</f>
        <v/>
      </c>
      <c r="E25" s="386" t="str">
        <f>IF(C25="","",'Passo 02 e 03'!C25)</f>
        <v/>
      </c>
      <c r="F25" s="81" t="str">
        <f>IF(C25="","",'Passo 02 e 03'!G25)</f>
        <v/>
      </c>
      <c r="G25" s="78" t="str">
        <f>IF(C25="","",'Passo 02 e 03'!H25)</f>
        <v/>
      </c>
      <c r="H25" s="388" t="str">
        <f>IF(C25="","",'Passo 02 e 03'!J25)</f>
        <v/>
      </c>
      <c r="I25" s="186" t="str">
        <f>IF(C25="","",'Passo 05.2'!H25)</f>
        <v/>
      </c>
      <c r="J25" s="71" t="str">
        <f>IF(C25="","",'Passo 06'!G25)</f>
        <v/>
      </c>
      <c r="K25" s="71" t="str">
        <f>IF(D25="","",'Passo 06'!J25)</f>
        <v/>
      </c>
      <c r="L25" s="58"/>
    </row>
    <row r="26" spans="1:12" ht="75" customHeight="1">
      <c r="A26" s="55"/>
      <c r="B26" s="76" t="s">
        <v>81</v>
      </c>
      <c r="C26" s="76" t="str">
        <f>IF('Passo 02 e 03'!F26="","",CONCATENATE("RISCO Nº ",B26))</f>
        <v/>
      </c>
      <c r="D26" s="56" t="str">
        <f>IF(C26="","",'Passo 01'!$D$35)</f>
        <v/>
      </c>
      <c r="E26" s="385" t="str">
        <f>IF(C26="","",'Passo 02 e 03'!C26)</f>
        <v/>
      </c>
      <c r="F26" s="84" t="str">
        <f>IF(C26="","",'Passo 02 e 03'!G26)</f>
        <v/>
      </c>
      <c r="G26" s="79" t="str">
        <f>IF(C26="","",'Passo 02 e 03'!H26)</f>
        <v/>
      </c>
      <c r="H26" s="389" t="str">
        <f>IF(C26="","",'Passo 02 e 03'!J26)</f>
        <v/>
      </c>
      <c r="I26" s="193" t="str">
        <f>IF(C26="","",'Passo 05.2'!H26)</f>
        <v/>
      </c>
      <c r="J26" s="62" t="str">
        <f>IF(C26="","",'Passo 06'!G26)</f>
        <v/>
      </c>
      <c r="K26" s="62" t="str">
        <f>IF(D26="","",'Passo 06'!J26)</f>
        <v/>
      </c>
      <c r="L26" s="58"/>
    </row>
    <row r="27" spans="1:12" ht="75" customHeight="1">
      <c r="A27" s="55"/>
      <c r="B27" s="70" t="s">
        <v>82</v>
      </c>
      <c r="C27" s="70" t="str">
        <f>IF('Passo 02 e 03'!F27="","",CONCATENATE("RISCO Nº ",B27))</f>
        <v/>
      </c>
      <c r="D27" s="68" t="str">
        <f>IF(C27="","",'Passo 01'!$D$35)</f>
        <v/>
      </c>
      <c r="E27" s="386" t="str">
        <f>IF(C27="","",'Passo 02 e 03'!C27)</f>
        <v/>
      </c>
      <c r="F27" s="81" t="str">
        <f>IF(C27="","",'Passo 02 e 03'!G27)</f>
        <v/>
      </c>
      <c r="G27" s="78" t="str">
        <f>IF(C27="","",'Passo 02 e 03'!H27)</f>
        <v/>
      </c>
      <c r="H27" s="388" t="str">
        <f>IF(C27="","",'Passo 02 e 03'!J27)</f>
        <v/>
      </c>
      <c r="I27" s="186" t="str">
        <f>IF(C27="","",'Passo 05.2'!H27)</f>
        <v/>
      </c>
      <c r="J27" s="71" t="str">
        <f>IF(C27="","",'Passo 06'!G27)</f>
        <v/>
      </c>
      <c r="K27" s="71" t="str">
        <f>IF(D27="","",'Passo 06'!J27)</f>
        <v/>
      </c>
      <c r="L27" s="58"/>
    </row>
    <row r="28" spans="1:12" ht="75" customHeight="1">
      <c r="A28" s="55"/>
      <c r="B28" s="76" t="s">
        <v>83</v>
      </c>
      <c r="C28" s="76" t="str">
        <f>IF('Passo 02 e 03'!F28="","",CONCATENATE("RISCO Nº ",B28))</f>
        <v/>
      </c>
      <c r="D28" s="56" t="str">
        <f>IF(C28="","",'Passo 01'!$D$35)</f>
        <v/>
      </c>
      <c r="E28" s="385" t="str">
        <f>IF(C28="","",'Passo 02 e 03'!C28)</f>
        <v/>
      </c>
      <c r="F28" s="84" t="str">
        <f>IF(C28="","",'Passo 02 e 03'!G28)</f>
        <v/>
      </c>
      <c r="G28" s="79" t="str">
        <f>IF(C28="","",'Passo 02 e 03'!H28)</f>
        <v/>
      </c>
      <c r="H28" s="389" t="str">
        <f>IF(C28="","",'Passo 02 e 03'!J28)</f>
        <v/>
      </c>
      <c r="I28" s="193" t="str">
        <f>IF(C28="","",'Passo 05.2'!H28)</f>
        <v/>
      </c>
      <c r="J28" s="62" t="str">
        <f>IF(C28="","",'Passo 06'!G28)</f>
        <v/>
      </c>
      <c r="K28" s="62" t="str">
        <f>IF(D28="","",'Passo 06'!J28)</f>
        <v/>
      </c>
      <c r="L28" s="58"/>
    </row>
    <row r="29" spans="1:12" ht="75" customHeight="1">
      <c r="A29" s="55"/>
      <c r="B29" s="70" t="s">
        <v>84</v>
      </c>
      <c r="C29" s="70" t="str">
        <f>IF('Passo 02 e 03'!F29="","",CONCATENATE("RISCO Nº ",B29))</f>
        <v/>
      </c>
      <c r="D29" s="68" t="str">
        <f>IF(C29="","",'Passo 01'!$D$35)</f>
        <v/>
      </c>
      <c r="E29" s="386" t="str">
        <f>IF(C29="","",'Passo 02 e 03'!C29)</f>
        <v/>
      </c>
      <c r="F29" s="81" t="str">
        <f>IF(C29="","",'Passo 02 e 03'!G29)</f>
        <v/>
      </c>
      <c r="G29" s="78" t="str">
        <f>IF(C29="","",'Passo 02 e 03'!H29)</f>
        <v/>
      </c>
      <c r="H29" s="388" t="str">
        <f>IF(C29="","",'Passo 02 e 03'!J29)</f>
        <v/>
      </c>
      <c r="I29" s="186" t="str">
        <f>IF(C29="","",'Passo 05.2'!H29)</f>
        <v/>
      </c>
      <c r="J29" s="71" t="str">
        <f>IF(C29="","",'Passo 06'!G29)</f>
        <v/>
      </c>
      <c r="K29" s="71" t="str">
        <f>IF(D29="","",'Passo 06'!J29)</f>
        <v/>
      </c>
      <c r="L29" s="58"/>
    </row>
    <row r="30" spans="1:12" ht="75" customHeight="1">
      <c r="A30" s="55"/>
      <c r="B30" s="76" t="s">
        <v>85</v>
      </c>
      <c r="C30" s="76" t="str">
        <f>IF('Passo 02 e 03'!F30="","",CONCATENATE("RISCO Nº ",B30))</f>
        <v/>
      </c>
      <c r="D30" s="56" t="str">
        <f>IF(C30="","",'Passo 01'!$D$35)</f>
        <v/>
      </c>
      <c r="E30" s="385" t="str">
        <f>IF(C30="","",'Passo 02 e 03'!C30)</f>
        <v/>
      </c>
      <c r="F30" s="84" t="str">
        <f>IF(C30="","",'Passo 02 e 03'!G30)</f>
        <v/>
      </c>
      <c r="G30" s="79" t="str">
        <f>IF(C30="","",'Passo 02 e 03'!H30)</f>
        <v/>
      </c>
      <c r="H30" s="389" t="str">
        <f>IF(C30="","",'Passo 02 e 03'!J30)</f>
        <v/>
      </c>
      <c r="I30" s="193" t="str">
        <f>IF(C30="","",'Passo 05.2'!H30)</f>
        <v/>
      </c>
      <c r="J30" s="62" t="str">
        <f>IF(C30="","",'Passo 06'!G30)</f>
        <v/>
      </c>
      <c r="K30" s="62" t="str">
        <f>IF(D30="","",'Passo 06'!J30)</f>
        <v/>
      </c>
      <c r="L30" s="58"/>
    </row>
    <row r="31" spans="1:12" ht="75" customHeight="1">
      <c r="A31" s="55"/>
      <c r="B31" s="70" t="s">
        <v>86</v>
      </c>
      <c r="C31" s="70" t="str">
        <f>IF('Passo 02 e 03'!F31="","",CONCATENATE("RISCO Nº ",B31))</f>
        <v/>
      </c>
      <c r="D31" s="68" t="str">
        <f>IF(C31="","",'Passo 01'!$D$35)</f>
        <v/>
      </c>
      <c r="E31" s="386" t="str">
        <f>IF(C31="","",'Passo 02 e 03'!C31)</f>
        <v/>
      </c>
      <c r="F31" s="81" t="str">
        <f>IF(C31="","",'Passo 02 e 03'!G31)</f>
        <v/>
      </c>
      <c r="G31" s="78" t="str">
        <f>IF(C31="","",'Passo 02 e 03'!H31)</f>
        <v/>
      </c>
      <c r="H31" s="388" t="str">
        <f>IF(C31="","",'Passo 02 e 03'!J31)</f>
        <v/>
      </c>
      <c r="I31" s="186" t="str">
        <f>IF(C31="","",'Passo 05.2'!H31)</f>
        <v/>
      </c>
      <c r="J31" s="71" t="str">
        <f>IF(C31="","",'Passo 06'!G31)</f>
        <v/>
      </c>
      <c r="K31" s="71" t="str">
        <f>IF(D31="","",'Passo 06'!J31)</f>
        <v/>
      </c>
      <c r="L31" s="58"/>
    </row>
    <row r="32" spans="1:12" ht="75" customHeight="1">
      <c r="A32" s="55"/>
      <c r="B32" s="76" t="s">
        <v>87</v>
      </c>
      <c r="C32" s="76" t="str">
        <f>IF('Passo 02 e 03'!F32="","",CONCATENATE("RISCO Nº ",B32))</f>
        <v/>
      </c>
      <c r="D32" s="56" t="str">
        <f>IF(C32="","",'Passo 01'!$D$35)</f>
        <v/>
      </c>
      <c r="E32" s="385" t="str">
        <f>IF(C32="","",'Passo 02 e 03'!C32)</f>
        <v/>
      </c>
      <c r="F32" s="84" t="str">
        <f>IF(C32="","",'Passo 02 e 03'!G32)</f>
        <v/>
      </c>
      <c r="G32" s="79" t="str">
        <f>IF(C32="","",'Passo 02 e 03'!H32)</f>
        <v/>
      </c>
      <c r="H32" s="389" t="str">
        <f>IF(C32="","",'Passo 02 e 03'!J32)</f>
        <v/>
      </c>
      <c r="I32" s="193" t="str">
        <f>IF(C32="","",'Passo 05.2'!H32)</f>
        <v/>
      </c>
      <c r="J32" s="62" t="str">
        <f>IF(C32="","",'Passo 06'!G32)</f>
        <v/>
      </c>
      <c r="K32" s="62" t="str">
        <f>IF(D32="","",'Passo 06'!J32)</f>
        <v/>
      </c>
      <c r="L32" s="58"/>
    </row>
    <row r="33" spans="1:12" ht="75" customHeight="1">
      <c r="A33" s="55"/>
      <c r="B33" s="70" t="s">
        <v>88</v>
      </c>
      <c r="C33" s="70" t="str">
        <f>IF('Passo 02 e 03'!F33="","",CONCATENATE("RISCO Nº ",B33))</f>
        <v/>
      </c>
      <c r="D33" s="68" t="str">
        <f>IF(C33="","",'Passo 01'!$D$35)</f>
        <v/>
      </c>
      <c r="E33" s="386" t="str">
        <f>IF(C33="","",'Passo 02 e 03'!C33)</f>
        <v/>
      </c>
      <c r="F33" s="81" t="str">
        <f>IF(C33="","",'Passo 02 e 03'!G33)</f>
        <v/>
      </c>
      <c r="G33" s="78" t="str">
        <f>IF(C33="","",'Passo 02 e 03'!H33)</f>
        <v/>
      </c>
      <c r="H33" s="388" t="str">
        <f>IF(C33="","",'Passo 02 e 03'!J33)</f>
        <v/>
      </c>
      <c r="I33" s="186" t="str">
        <f>IF(C33="","",'Passo 05.2'!H33)</f>
        <v/>
      </c>
      <c r="J33" s="71" t="str">
        <f>IF(C33="","",'Passo 06'!G33)</f>
        <v/>
      </c>
      <c r="K33" s="71" t="str">
        <f>IF(D33="","",'Passo 06'!J33)</f>
        <v/>
      </c>
      <c r="L33" s="58"/>
    </row>
    <row r="34" spans="1:12" ht="75" customHeight="1">
      <c r="A34" s="55"/>
      <c r="B34" s="76" t="s">
        <v>89</v>
      </c>
      <c r="C34" s="76" t="str">
        <f>IF('Passo 02 e 03'!F34="","",CONCATENATE("RISCO Nº ",B34))</f>
        <v/>
      </c>
      <c r="D34" s="56" t="str">
        <f>IF(C34="","",'Passo 01'!$D$35)</f>
        <v/>
      </c>
      <c r="E34" s="385" t="str">
        <f>IF(C34="","",'Passo 02 e 03'!C34)</f>
        <v/>
      </c>
      <c r="F34" s="84" t="str">
        <f>IF(C34="","",'Passo 02 e 03'!G34)</f>
        <v/>
      </c>
      <c r="G34" s="79" t="str">
        <f>IF(C34="","",'Passo 02 e 03'!H34)</f>
        <v/>
      </c>
      <c r="H34" s="389" t="str">
        <f>IF(C34="","",'Passo 02 e 03'!J34)</f>
        <v/>
      </c>
      <c r="I34" s="193" t="str">
        <f>IF(C34="","",'Passo 05.2'!H34)</f>
        <v/>
      </c>
      <c r="J34" s="62" t="str">
        <f>IF(C34="","",'Passo 06'!G34)</f>
        <v/>
      </c>
      <c r="K34" s="62" t="str">
        <f>IF(D34="","",'Passo 06'!J34)</f>
        <v/>
      </c>
      <c r="L34" s="58"/>
    </row>
    <row r="35" spans="1:12" ht="75" customHeight="1">
      <c r="A35" s="55"/>
      <c r="B35" s="70" t="s">
        <v>90</v>
      </c>
      <c r="C35" s="70" t="str">
        <f>IF('Passo 02 e 03'!F35="","",CONCATENATE("RISCO Nº ",B35))</f>
        <v/>
      </c>
      <c r="D35" s="68" t="str">
        <f>IF(C35="","",'Passo 01'!$D$35)</f>
        <v/>
      </c>
      <c r="E35" s="386" t="str">
        <f>IF(C35="","",'Passo 02 e 03'!C35)</f>
        <v/>
      </c>
      <c r="F35" s="81" t="str">
        <f>IF(C35="","",'Passo 02 e 03'!G35)</f>
        <v/>
      </c>
      <c r="G35" s="78" t="str">
        <f>IF(C35="","",'Passo 02 e 03'!H35)</f>
        <v/>
      </c>
      <c r="H35" s="388" t="str">
        <f>IF(C35="","",'Passo 02 e 03'!J35)</f>
        <v/>
      </c>
      <c r="I35" s="186" t="str">
        <f>IF(C35="","",'Passo 05.2'!H35)</f>
        <v/>
      </c>
      <c r="J35" s="71" t="str">
        <f>IF(C35="","",'Passo 06'!G35)</f>
        <v/>
      </c>
      <c r="K35" s="71" t="str">
        <f>IF(D35="","",'Passo 06'!J35)</f>
        <v/>
      </c>
      <c r="L35" s="58"/>
    </row>
    <row r="36" spans="1:12" ht="75" customHeight="1">
      <c r="A36" s="55"/>
      <c r="B36" s="76" t="s">
        <v>91</v>
      </c>
      <c r="C36" s="76" t="str">
        <f>IF('Passo 02 e 03'!F36="","",CONCATENATE("RISCO Nº ",B36))</f>
        <v/>
      </c>
      <c r="D36" s="56" t="str">
        <f>IF(C36="","",'Passo 01'!$D$35)</f>
        <v/>
      </c>
      <c r="E36" s="385" t="str">
        <f>IF(C36="","",'Passo 02 e 03'!C36)</f>
        <v/>
      </c>
      <c r="F36" s="84" t="str">
        <f>IF(C36="","",'Passo 02 e 03'!G36)</f>
        <v/>
      </c>
      <c r="G36" s="79" t="str">
        <f>IF(C36="","",'Passo 02 e 03'!H36)</f>
        <v/>
      </c>
      <c r="H36" s="389" t="str">
        <f>IF(C36="","",'Passo 02 e 03'!J36)</f>
        <v/>
      </c>
      <c r="I36" s="193" t="str">
        <f>IF(C36="","",'Passo 05.2'!H36)</f>
        <v/>
      </c>
      <c r="J36" s="62" t="str">
        <f>IF(C36="","",'Passo 06'!G36)</f>
        <v/>
      </c>
      <c r="K36" s="62" t="str">
        <f>IF(D36="","",'Passo 06'!J36)</f>
        <v/>
      </c>
      <c r="L36" s="58"/>
    </row>
    <row r="37" spans="1:12" ht="75" customHeight="1">
      <c r="A37" s="55"/>
      <c r="B37" s="70" t="s">
        <v>92</v>
      </c>
      <c r="C37" s="70" t="str">
        <f>IF('Passo 02 e 03'!F37="","",CONCATENATE("RISCO Nº ",B37))</f>
        <v/>
      </c>
      <c r="D37" s="68" t="str">
        <f>IF(C37="","",'Passo 01'!$D$35)</f>
        <v/>
      </c>
      <c r="E37" s="386" t="str">
        <f>IF(C37="","",'Passo 02 e 03'!C37)</f>
        <v/>
      </c>
      <c r="F37" s="81" t="str">
        <f>IF(C37="","",'Passo 02 e 03'!G37)</f>
        <v/>
      </c>
      <c r="G37" s="78" t="str">
        <f>IF(C37="","",'Passo 02 e 03'!H37)</f>
        <v/>
      </c>
      <c r="H37" s="388" t="str">
        <f>IF(C37="","",'Passo 02 e 03'!J37)</f>
        <v/>
      </c>
      <c r="I37" s="186" t="str">
        <f>IF(C37="","",'Passo 05.2'!H37)</f>
        <v/>
      </c>
      <c r="J37" s="71" t="str">
        <f>IF(C37="","",'Passo 06'!G37)</f>
        <v/>
      </c>
      <c r="K37" s="71" t="str">
        <f>IF(D37="","",'Passo 06'!J37)</f>
        <v/>
      </c>
      <c r="L37" s="58"/>
    </row>
    <row r="38" spans="1:12" ht="75" customHeight="1">
      <c r="A38" s="55"/>
      <c r="B38" s="76" t="s">
        <v>93</v>
      </c>
      <c r="C38" s="76" t="str">
        <f>IF('Passo 02 e 03'!F38="","",CONCATENATE("RISCO Nº ",B38))</f>
        <v/>
      </c>
      <c r="D38" s="56" t="str">
        <f>IF(C38="","",'Passo 01'!$D$35)</f>
        <v/>
      </c>
      <c r="E38" s="385" t="str">
        <f>IF(C38="","",'Passo 02 e 03'!C38)</f>
        <v/>
      </c>
      <c r="F38" s="84" t="str">
        <f>IF(C38="","",'Passo 02 e 03'!G38)</f>
        <v/>
      </c>
      <c r="G38" s="79" t="str">
        <f>IF(C38="","",'Passo 02 e 03'!H38)</f>
        <v/>
      </c>
      <c r="H38" s="389" t="str">
        <f>IF(C38="","",'Passo 02 e 03'!J38)</f>
        <v/>
      </c>
      <c r="I38" s="193" t="str">
        <f>IF(C38="","",'Passo 05.2'!H38)</f>
        <v/>
      </c>
      <c r="J38" s="62" t="str">
        <f>IF(C38="","",'Passo 06'!G38)</f>
        <v/>
      </c>
      <c r="K38" s="62" t="str">
        <f>IF(D38="","",'Passo 06'!J38)</f>
        <v/>
      </c>
      <c r="L38" s="58"/>
    </row>
    <row r="39" spans="1:12" ht="75" customHeight="1">
      <c r="A39" s="55"/>
      <c r="B39" s="70" t="s">
        <v>94</v>
      </c>
      <c r="C39" s="70" t="str">
        <f>IF('Passo 02 e 03'!F39="","",CONCATENATE("RISCO Nº ",B39))</f>
        <v/>
      </c>
      <c r="D39" s="68" t="str">
        <f>IF(C39="","",'Passo 01'!$D$35)</f>
        <v/>
      </c>
      <c r="E39" s="386" t="str">
        <f>IF(C39="","",'Passo 02 e 03'!C39)</f>
        <v/>
      </c>
      <c r="F39" s="81" t="str">
        <f>IF(C39="","",'Passo 02 e 03'!G39)</f>
        <v/>
      </c>
      <c r="G39" s="78" t="str">
        <f>IF(C39="","",'Passo 02 e 03'!H39)</f>
        <v/>
      </c>
      <c r="H39" s="388" t="str">
        <f>IF(C39="","",'Passo 02 e 03'!J39)</f>
        <v/>
      </c>
      <c r="I39" s="186" t="str">
        <f>IF(C39="","",'Passo 05.2'!H39)</f>
        <v/>
      </c>
      <c r="J39" s="71" t="str">
        <f>IF(C39="","",'Passo 06'!G39)</f>
        <v/>
      </c>
      <c r="K39" s="71" t="str">
        <f>IF(D39="","",'Passo 06'!J39)</f>
        <v/>
      </c>
      <c r="L39" s="58"/>
    </row>
    <row r="40" spans="1:12" ht="75" customHeight="1">
      <c r="A40" s="55"/>
      <c r="B40" s="76" t="s">
        <v>95</v>
      </c>
      <c r="C40" s="76" t="str">
        <f>IF('Passo 02 e 03'!F40="","",CONCATENATE("RISCO Nº ",B40))</f>
        <v/>
      </c>
      <c r="D40" s="56" t="str">
        <f>IF(C40="","",'Passo 01'!$D$35)</f>
        <v/>
      </c>
      <c r="E40" s="385" t="str">
        <f>IF(C40="","",'Passo 02 e 03'!C40)</f>
        <v/>
      </c>
      <c r="F40" s="84" t="str">
        <f>IF(C40="","",'Passo 02 e 03'!G40)</f>
        <v/>
      </c>
      <c r="G40" s="79" t="str">
        <f>IF(C40="","",'Passo 02 e 03'!H40)</f>
        <v/>
      </c>
      <c r="H40" s="389" t="str">
        <f>IF(C40="","",'Passo 02 e 03'!J40)</f>
        <v/>
      </c>
      <c r="I40" s="193" t="str">
        <f>IF(C40="","",'Passo 05.2'!H40)</f>
        <v/>
      </c>
      <c r="J40" s="62" t="str">
        <f>IF(C40="","",'Passo 06'!G40)</f>
        <v/>
      </c>
      <c r="K40" s="62" t="str">
        <f>IF(D40="","",'Passo 06'!J40)</f>
        <v/>
      </c>
      <c r="L40" s="58"/>
    </row>
    <row r="41" spans="1:12" ht="75" customHeight="1">
      <c r="A41" s="55"/>
      <c r="B41" s="70" t="s">
        <v>96</v>
      </c>
      <c r="C41" s="70" t="str">
        <f>IF('Passo 02 e 03'!F41="","",CONCATENATE("RISCO Nº ",B41))</f>
        <v/>
      </c>
      <c r="D41" s="68" t="str">
        <f>IF(C41="","",'Passo 01'!$D$35)</f>
        <v/>
      </c>
      <c r="E41" s="386" t="str">
        <f>IF(C41="","",'Passo 02 e 03'!C41)</f>
        <v/>
      </c>
      <c r="F41" s="81" t="str">
        <f>IF(C41="","",'Passo 02 e 03'!G41)</f>
        <v/>
      </c>
      <c r="G41" s="78" t="str">
        <f>IF(C41="","",'Passo 02 e 03'!H41)</f>
        <v/>
      </c>
      <c r="H41" s="388" t="str">
        <f>IF(C41="","",'Passo 02 e 03'!J41)</f>
        <v/>
      </c>
      <c r="I41" s="186" t="str">
        <f>IF(C41="","",'Passo 05.2'!H41)</f>
        <v/>
      </c>
      <c r="J41" s="71" t="str">
        <f>IF(C41="","",'Passo 06'!G41)</f>
        <v/>
      </c>
      <c r="K41" s="71" t="str">
        <f>IF(D41="","",'Passo 06'!J41)</f>
        <v/>
      </c>
      <c r="L41" s="58"/>
    </row>
    <row r="42" spans="1:12" ht="75" customHeight="1">
      <c r="A42" s="55"/>
      <c r="B42" s="76" t="s">
        <v>97</v>
      </c>
      <c r="C42" s="76" t="str">
        <f>IF('Passo 02 e 03'!F42="","",CONCATENATE("RISCO Nº ",B42))</f>
        <v/>
      </c>
      <c r="D42" s="56" t="str">
        <f>IF(C42="","",'Passo 01'!$D$35)</f>
        <v/>
      </c>
      <c r="E42" s="385" t="str">
        <f>IF(C42="","",'Passo 02 e 03'!C42)</f>
        <v/>
      </c>
      <c r="F42" s="84" t="str">
        <f>IF(C42="","",'Passo 02 e 03'!G42)</f>
        <v/>
      </c>
      <c r="G42" s="79" t="str">
        <f>IF(C42="","",'Passo 02 e 03'!H42)</f>
        <v/>
      </c>
      <c r="H42" s="389" t="str">
        <f>IF(C42="","",'Passo 02 e 03'!J42)</f>
        <v/>
      </c>
      <c r="I42" s="193" t="str">
        <f>IF(C42="","",'Passo 05.2'!H42)</f>
        <v/>
      </c>
      <c r="J42" s="62" t="str">
        <f>IF(C42="","",'Passo 06'!G42)</f>
        <v/>
      </c>
      <c r="K42" s="62" t="str">
        <f>IF(D42="","",'Passo 06'!J42)</f>
        <v/>
      </c>
      <c r="L42" s="58"/>
    </row>
    <row r="43" spans="1:12" ht="75" customHeight="1">
      <c r="A43" s="55"/>
      <c r="B43" s="70" t="s">
        <v>98</v>
      </c>
      <c r="C43" s="70" t="str">
        <f>IF('Passo 02 e 03'!F43="","",CONCATENATE("RISCO Nº ",B43))</f>
        <v/>
      </c>
      <c r="D43" s="68" t="str">
        <f>IF(C43="","",'Passo 01'!$D$35)</f>
        <v/>
      </c>
      <c r="E43" s="386" t="str">
        <f>IF(C43="","",'Passo 02 e 03'!C43)</f>
        <v/>
      </c>
      <c r="F43" s="81" t="str">
        <f>IF(C43="","",'Passo 02 e 03'!G43)</f>
        <v/>
      </c>
      <c r="G43" s="78" t="str">
        <f>IF(C43="","",'Passo 02 e 03'!H43)</f>
        <v/>
      </c>
      <c r="H43" s="388" t="str">
        <f>IF(C43="","",'Passo 02 e 03'!J43)</f>
        <v/>
      </c>
      <c r="I43" s="186" t="str">
        <f>IF(C43="","",'Passo 05.2'!H43)</f>
        <v/>
      </c>
      <c r="J43" s="71" t="str">
        <f>IF(C43="","",'Passo 06'!G43)</f>
        <v/>
      </c>
      <c r="K43" s="71" t="str">
        <f>IF(D43="","",'Passo 06'!J43)</f>
        <v/>
      </c>
      <c r="L43" s="58"/>
    </row>
    <row r="44" spans="1:12" ht="75" customHeight="1">
      <c r="A44" s="55"/>
      <c r="B44" s="76" t="s">
        <v>99</v>
      </c>
      <c r="C44" s="76" t="str">
        <f>IF('Passo 02 e 03'!F44="","",CONCATENATE("RISCO Nº ",B44))</f>
        <v/>
      </c>
      <c r="D44" s="56" t="str">
        <f>IF(C44="","",'Passo 01'!$D$35)</f>
        <v/>
      </c>
      <c r="E44" s="385" t="str">
        <f>IF(C44="","",'Passo 02 e 03'!C44)</f>
        <v/>
      </c>
      <c r="F44" s="84" t="str">
        <f>IF(C44="","",'Passo 02 e 03'!G44)</f>
        <v/>
      </c>
      <c r="G44" s="79" t="str">
        <f>IF(C44="","",'Passo 02 e 03'!H44)</f>
        <v/>
      </c>
      <c r="H44" s="389" t="str">
        <f>IF(C44="","",'Passo 02 e 03'!J44)</f>
        <v/>
      </c>
      <c r="I44" s="193" t="str">
        <f>IF(C44="","",'Passo 05.2'!H44)</f>
        <v/>
      </c>
      <c r="J44" s="62" t="str">
        <f>IF(C44="","",'Passo 06'!G44)</f>
        <v/>
      </c>
      <c r="K44" s="62" t="str">
        <f>IF(D44="","",'Passo 06'!J44)</f>
        <v/>
      </c>
      <c r="L44" s="58"/>
    </row>
    <row r="45" spans="1:12" ht="75" customHeight="1">
      <c r="A45" s="55"/>
      <c r="B45" s="70" t="s">
        <v>100</v>
      </c>
      <c r="C45" s="70" t="str">
        <f>IF('Passo 02 e 03'!F45="","",CONCATENATE("RISCO Nº ",B45))</f>
        <v/>
      </c>
      <c r="D45" s="68" t="str">
        <f>IF(C45="","",'Passo 01'!$D$35)</f>
        <v/>
      </c>
      <c r="E45" s="386" t="str">
        <f>IF(C45="","",'Passo 02 e 03'!C45)</f>
        <v/>
      </c>
      <c r="F45" s="81" t="str">
        <f>IF(C45="","",'Passo 02 e 03'!G45)</f>
        <v/>
      </c>
      <c r="G45" s="78" t="str">
        <f>IF(C45="","",'Passo 02 e 03'!H45)</f>
        <v/>
      </c>
      <c r="H45" s="388" t="str">
        <f>IF(C45="","",'Passo 02 e 03'!J45)</f>
        <v/>
      </c>
      <c r="I45" s="186" t="str">
        <f>IF(C45="","",'Passo 05.2'!H45)</f>
        <v/>
      </c>
      <c r="J45" s="71" t="str">
        <f>IF(C45="","",'Passo 06'!G45)</f>
        <v/>
      </c>
      <c r="K45" s="71" t="str">
        <f>IF(D45="","",'Passo 06'!J45)</f>
        <v/>
      </c>
      <c r="L45" s="58"/>
    </row>
    <row r="46" spans="1:12" ht="75" customHeight="1">
      <c r="A46" s="55"/>
      <c r="B46" s="76" t="s">
        <v>101</v>
      </c>
      <c r="C46" s="76" t="str">
        <f>IF('Passo 02 e 03'!F46="","",CONCATENATE("RISCO Nº ",B46))</f>
        <v/>
      </c>
      <c r="D46" s="56" t="str">
        <f>IF(C46="","",'Passo 01'!$D$35)</f>
        <v/>
      </c>
      <c r="E46" s="385" t="str">
        <f>IF(C46="","",'Passo 02 e 03'!C46)</f>
        <v/>
      </c>
      <c r="F46" s="84" t="str">
        <f>IF(C46="","",'Passo 02 e 03'!G46)</f>
        <v/>
      </c>
      <c r="G46" s="79" t="str">
        <f>IF(C46="","",'Passo 02 e 03'!H46)</f>
        <v/>
      </c>
      <c r="H46" s="389" t="str">
        <f>IF(C46="","",'Passo 02 e 03'!J46)</f>
        <v/>
      </c>
      <c r="I46" s="193" t="str">
        <f>IF(C46="","",'Passo 05.2'!H46)</f>
        <v/>
      </c>
      <c r="J46" s="62" t="str">
        <f>IF(C46="","",'Passo 06'!G46)</f>
        <v/>
      </c>
      <c r="K46" s="62" t="str">
        <f>IF(D46="","",'Passo 06'!J46)</f>
        <v/>
      </c>
      <c r="L46" s="58"/>
    </row>
    <row r="47" spans="1:12" ht="75" customHeight="1">
      <c r="A47" s="55"/>
      <c r="B47" s="70" t="s">
        <v>102</v>
      </c>
      <c r="C47" s="70" t="str">
        <f>IF('Passo 02 e 03'!F47="","",CONCATENATE("RISCO Nº ",B47))</f>
        <v/>
      </c>
      <c r="D47" s="68" t="str">
        <f>IF(C47="","",'Passo 01'!$D$35)</f>
        <v/>
      </c>
      <c r="E47" s="386" t="str">
        <f>IF(C47="","",'Passo 02 e 03'!C47)</f>
        <v/>
      </c>
      <c r="F47" s="81" t="str">
        <f>IF(C47="","",'Passo 02 e 03'!G47)</f>
        <v/>
      </c>
      <c r="G47" s="78" t="str">
        <f>IF(C47="","",'Passo 02 e 03'!H47)</f>
        <v/>
      </c>
      <c r="H47" s="388" t="str">
        <f>IF(C47="","",'Passo 02 e 03'!J47)</f>
        <v/>
      </c>
      <c r="I47" s="186" t="str">
        <f>IF(C47="","",'Passo 05.2'!H47)</f>
        <v/>
      </c>
      <c r="J47" s="71" t="str">
        <f>IF(C47="","",'Passo 06'!G47)</f>
        <v/>
      </c>
      <c r="K47" s="71" t="str">
        <f>IF(D47="","",'Passo 06'!J47)</f>
        <v/>
      </c>
      <c r="L47" s="58"/>
    </row>
    <row r="48" spans="1:12" ht="75" customHeight="1">
      <c r="A48" s="55"/>
      <c r="B48" s="76" t="s">
        <v>103</v>
      </c>
      <c r="C48" s="76" t="str">
        <f>IF('Passo 02 e 03'!F48="","",CONCATENATE("RISCO Nº ",B48))</f>
        <v/>
      </c>
      <c r="D48" s="56" t="str">
        <f>IF(C48="","",'Passo 01'!$D$35)</f>
        <v/>
      </c>
      <c r="E48" s="385" t="str">
        <f>IF(C48="","",'Passo 02 e 03'!C48)</f>
        <v/>
      </c>
      <c r="F48" s="84" t="str">
        <f>IF(C48="","",'Passo 02 e 03'!G48)</f>
        <v/>
      </c>
      <c r="G48" s="79" t="str">
        <f>IF(C48="","",'Passo 02 e 03'!H48)</f>
        <v/>
      </c>
      <c r="H48" s="389" t="str">
        <f>IF(C48="","",'Passo 02 e 03'!J48)</f>
        <v/>
      </c>
      <c r="I48" s="193" t="str">
        <f>IF(C48="","",'Passo 05.2'!H48)</f>
        <v/>
      </c>
      <c r="J48" s="62" t="str">
        <f>IF(C48="","",'Passo 06'!G48)</f>
        <v/>
      </c>
      <c r="K48" s="62" t="str">
        <f>IF(D48="","",'Passo 06'!J48)</f>
        <v/>
      </c>
      <c r="L48" s="58"/>
    </row>
    <row r="49" spans="1:12" ht="75" customHeight="1">
      <c r="A49" s="55"/>
      <c r="B49" s="70" t="s">
        <v>104</v>
      </c>
      <c r="C49" s="70" t="str">
        <f>IF('Passo 02 e 03'!F49="","",CONCATENATE("RISCO Nº ",B49))</f>
        <v/>
      </c>
      <c r="D49" s="68" t="str">
        <f>IF(C49="","",'Passo 01'!$D$35)</f>
        <v/>
      </c>
      <c r="E49" s="386" t="str">
        <f>IF(C49="","",'Passo 02 e 03'!C49)</f>
        <v/>
      </c>
      <c r="F49" s="81" t="str">
        <f>IF(C49="","",'Passo 02 e 03'!G49)</f>
        <v/>
      </c>
      <c r="G49" s="78" t="str">
        <f>IF(C49="","",'Passo 02 e 03'!H49)</f>
        <v/>
      </c>
      <c r="H49" s="388" t="str">
        <f>IF(C49="","",'Passo 02 e 03'!J49)</f>
        <v/>
      </c>
      <c r="I49" s="186" t="str">
        <f>IF(C49="","",'Passo 05.2'!H49)</f>
        <v/>
      </c>
      <c r="J49" s="71" t="str">
        <f>IF(C49="","",'Passo 06'!G49)</f>
        <v/>
      </c>
      <c r="K49" s="71" t="str">
        <f>IF(D49="","",'Passo 06'!J49)</f>
        <v/>
      </c>
      <c r="L49" s="58"/>
    </row>
    <row r="50" spans="1:12" ht="75" customHeight="1">
      <c r="A50" s="55"/>
      <c r="B50" s="76" t="s">
        <v>105</v>
      </c>
      <c r="C50" s="76" t="str">
        <f>IF('Passo 02 e 03'!F50="","",CONCATENATE("RISCO Nº ",B50))</f>
        <v/>
      </c>
      <c r="D50" s="56" t="str">
        <f>IF(C50="","",'Passo 01'!$D$35)</f>
        <v/>
      </c>
      <c r="E50" s="385" t="str">
        <f>IF(C50="","",'Passo 02 e 03'!C50)</f>
        <v/>
      </c>
      <c r="F50" s="84" t="str">
        <f>IF(C50="","",'Passo 02 e 03'!G50)</f>
        <v/>
      </c>
      <c r="G50" s="79" t="str">
        <f>IF(C50="","",'Passo 02 e 03'!H50)</f>
        <v/>
      </c>
      <c r="H50" s="389" t="str">
        <f>IF(C50="","",'Passo 02 e 03'!J50)</f>
        <v/>
      </c>
      <c r="I50" s="193" t="str">
        <f>IF(C50="","",'Passo 05.2'!H50)</f>
        <v/>
      </c>
      <c r="J50" s="62" t="str">
        <f>IF(C50="","",'Passo 06'!G50)</f>
        <v/>
      </c>
      <c r="K50" s="62" t="str">
        <f>IF(D50="","",'Passo 06'!J50)</f>
        <v/>
      </c>
      <c r="L50" s="58"/>
    </row>
    <row r="51" spans="1:12" ht="75" customHeight="1">
      <c r="A51" s="55"/>
      <c r="B51" s="70" t="s">
        <v>106</v>
      </c>
      <c r="C51" s="70" t="str">
        <f>IF('Passo 02 e 03'!F51="","",CONCATENATE("RISCO Nº ",B51))</f>
        <v/>
      </c>
      <c r="D51" s="68" t="str">
        <f>IF(C51="","",'Passo 01'!$D$35)</f>
        <v/>
      </c>
      <c r="E51" s="386" t="str">
        <f>IF(C51="","",'Passo 02 e 03'!C51)</f>
        <v/>
      </c>
      <c r="F51" s="81" t="str">
        <f>IF(C51="","",'Passo 02 e 03'!G51)</f>
        <v/>
      </c>
      <c r="G51" s="78" t="str">
        <f>IF(C51="","",'Passo 02 e 03'!H51)</f>
        <v/>
      </c>
      <c r="H51" s="388" t="str">
        <f>IF(C51="","",'Passo 02 e 03'!J51)</f>
        <v/>
      </c>
      <c r="I51" s="186" t="str">
        <f>IF(C51="","",'Passo 05.2'!H51)</f>
        <v/>
      </c>
      <c r="J51" s="71" t="str">
        <f>IF(C51="","",'Passo 06'!G51)</f>
        <v/>
      </c>
      <c r="K51" s="71" t="str">
        <f>IF(D51="","",'Passo 06'!J51)</f>
        <v/>
      </c>
      <c r="L51" s="58"/>
    </row>
    <row r="52" spans="1:12" ht="75" customHeight="1">
      <c r="A52" s="55"/>
      <c r="B52" s="76" t="s">
        <v>107</v>
      </c>
      <c r="C52" s="76" t="str">
        <f>IF('Passo 02 e 03'!F52="","",CONCATENATE("RISCO Nº ",B52))</f>
        <v/>
      </c>
      <c r="D52" s="56" t="str">
        <f>IF(C52="","",'Passo 01'!$D$35)</f>
        <v/>
      </c>
      <c r="E52" s="385" t="str">
        <f>IF(C52="","",'Passo 02 e 03'!C52)</f>
        <v/>
      </c>
      <c r="F52" s="84" t="str">
        <f>IF(C52="","",'Passo 02 e 03'!G52)</f>
        <v/>
      </c>
      <c r="G52" s="79" t="str">
        <f>IF(C52="","",'Passo 02 e 03'!H52)</f>
        <v/>
      </c>
      <c r="H52" s="389" t="str">
        <f>IF(C52="","",'Passo 02 e 03'!J52)</f>
        <v/>
      </c>
      <c r="I52" s="193" t="str">
        <f>IF(C52="","",'Passo 05.2'!H52)</f>
        <v/>
      </c>
      <c r="J52" s="62" t="str">
        <f>IF(C52="","",'Passo 06'!G52)</f>
        <v/>
      </c>
      <c r="K52" s="62" t="str">
        <f>IF(D52="","",'Passo 06'!J52)</f>
        <v/>
      </c>
      <c r="L52" s="58"/>
    </row>
    <row r="53" spans="1:12" ht="75" customHeight="1">
      <c r="A53" s="55"/>
      <c r="B53" s="70" t="s">
        <v>108</v>
      </c>
      <c r="C53" s="70" t="str">
        <f>IF('Passo 02 e 03'!F53="","",CONCATENATE("RISCO Nº ",B53))</f>
        <v/>
      </c>
      <c r="D53" s="68" t="str">
        <f>IF(C53="","",'Passo 01'!$D$35)</f>
        <v/>
      </c>
      <c r="E53" s="386" t="str">
        <f>IF(C53="","",'Passo 02 e 03'!C53)</f>
        <v/>
      </c>
      <c r="F53" s="81" t="str">
        <f>IF(C53="","",'Passo 02 e 03'!G53)</f>
        <v/>
      </c>
      <c r="G53" s="78" t="str">
        <f>IF(C53="","",'Passo 02 e 03'!H53)</f>
        <v/>
      </c>
      <c r="H53" s="388" t="str">
        <f>IF(C53="","",'Passo 02 e 03'!J53)</f>
        <v/>
      </c>
      <c r="I53" s="186" t="str">
        <f>IF(C53="","",'Passo 05.2'!H53)</f>
        <v/>
      </c>
      <c r="J53" s="71" t="str">
        <f>IF(C53="","",'Passo 06'!G53)</f>
        <v/>
      </c>
      <c r="K53" s="71" t="str">
        <f>IF(D53="","",'Passo 06'!J53)</f>
        <v/>
      </c>
      <c r="L53" s="58"/>
    </row>
    <row r="54" spans="1:12" ht="75" customHeight="1">
      <c r="A54" s="55"/>
      <c r="B54" s="76" t="s">
        <v>109</v>
      </c>
      <c r="C54" s="76" t="str">
        <f>IF('Passo 02 e 03'!F54="","",CONCATENATE("RISCO Nº ",B54))</f>
        <v/>
      </c>
      <c r="D54" s="56" t="str">
        <f>IF(C54="","",'Passo 01'!$D$35)</f>
        <v/>
      </c>
      <c r="E54" s="385" t="str">
        <f>IF(C54="","",'Passo 02 e 03'!C54)</f>
        <v/>
      </c>
      <c r="F54" s="84" t="str">
        <f>IF(C54="","",'Passo 02 e 03'!G54)</f>
        <v/>
      </c>
      <c r="G54" s="79" t="str">
        <f>IF(C54="","",'Passo 02 e 03'!H54)</f>
        <v/>
      </c>
      <c r="H54" s="389" t="str">
        <f>IF(C54="","",'Passo 02 e 03'!J54)</f>
        <v/>
      </c>
      <c r="I54" s="193" t="str">
        <f>IF(C54="","",'Passo 05.2'!H54)</f>
        <v/>
      </c>
      <c r="J54" s="62" t="str">
        <f>IF(C54="","",'Passo 06'!G54)</f>
        <v/>
      </c>
      <c r="K54" s="62" t="str">
        <f>IF(D54="","",'Passo 06'!J54)</f>
        <v/>
      </c>
      <c r="L54" s="58"/>
    </row>
    <row r="55" spans="1:12" ht="75" customHeight="1">
      <c r="A55" s="55"/>
      <c r="B55" s="70" t="s">
        <v>110</v>
      </c>
      <c r="C55" s="70" t="str">
        <f>IF('Passo 02 e 03'!F55="","",CONCATENATE("RISCO Nº ",B55))</f>
        <v/>
      </c>
      <c r="D55" s="68" t="str">
        <f>IF(C55="","",'Passo 01'!$D$35)</f>
        <v/>
      </c>
      <c r="E55" s="386" t="str">
        <f>IF(C55="","",'Passo 02 e 03'!C55)</f>
        <v/>
      </c>
      <c r="F55" s="81" t="str">
        <f>IF(C55="","",'Passo 02 e 03'!G55)</f>
        <v/>
      </c>
      <c r="G55" s="78" t="str">
        <f>IF(C55="","",'Passo 02 e 03'!H55)</f>
        <v/>
      </c>
      <c r="H55" s="388" t="str">
        <f>IF(C55="","",'Passo 02 e 03'!J55)</f>
        <v/>
      </c>
      <c r="I55" s="186" t="str">
        <f>IF(C55="","",'Passo 05.2'!H55)</f>
        <v/>
      </c>
      <c r="J55" s="71" t="str">
        <f>IF(C55="","",'Passo 06'!G55)</f>
        <v/>
      </c>
      <c r="K55" s="71" t="str">
        <f>IF(D55="","",'Passo 06'!J55)</f>
        <v/>
      </c>
      <c r="L55" s="58"/>
    </row>
    <row r="56" spans="1:12" ht="75" customHeight="1">
      <c r="A56" s="55"/>
      <c r="B56" s="76" t="s">
        <v>111</v>
      </c>
      <c r="C56" s="76" t="str">
        <f>IF('Passo 02 e 03'!F56="","",CONCATENATE("RISCO Nº ",B56))</f>
        <v/>
      </c>
      <c r="D56" s="56" t="str">
        <f>IF(C56="","",'Passo 01'!$D$35)</f>
        <v/>
      </c>
      <c r="E56" s="385" t="str">
        <f>IF(C56="","",'Passo 02 e 03'!C56)</f>
        <v/>
      </c>
      <c r="F56" s="84" t="str">
        <f>IF(C56="","",'Passo 02 e 03'!G56)</f>
        <v/>
      </c>
      <c r="G56" s="79" t="str">
        <f>IF(C56="","",'Passo 02 e 03'!H56)</f>
        <v/>
      </c>
      <c r="H56" s="389" t="str">
        <f>IF(C56="","",'Passo 02 e 03'!J56)</f>
        <v/>
      </c>
      <c r="I56" s="193" t="str">
        <f>IF(C56="","",'Passo 05.2'!H56)</f>
        <v/>
      </c>
      <c r="J56" s="62" t="str">
        <f>IF(C56="","",'Passo 06'!G56)</f>
        <v/>
      </c>
      <c r="K56" s="62" t="str">
        <f>IF(D56="","",'Passo 06'!J56)</f>
        <v/>
      </c>
      <c r="L56" s="58"/>
    </row>
    <row r="57" spans="1:12" ht="75" customHeight="1">
      <c r="A57" s="55"/>
      <c r="B57" s="70" t="s">
        <v>112</v>
      </c>
      <c r="C57" s="70" t="str">
        <f>IF('Passo 02 e 03'!F57="","",CONCATENATE("RISCO Nº ",B57))</f>
        <v/>
      </c>
      <c r="D57" s="68" t="str">
        <f>IF(C57="","",'Passo 01'!$D$35)</f>
        <v/>
      </c>
      <c r="E57" s="386" t="str">
        <f>IF(C57="","",'Passo 02 e 03'!C57)</f>
        <v/>
      </c>
      <c r="F57" s="81" t="str">
        <f>IF(C57="","",'Passo 02 e 03'!G57)</f>
        <v/>
      </c>
      <c r="G57" s="78" t="str">
        <f>IF(C57="","",'Passo 02 e 03'!H57)</f>
        <v/>
      </c>
      <c r="H57" s="388" t="str">
        <f>IF(C57="","",'Passo 02 e 03'!J57)</f>
        <v/>
      </c>
      <c r="I57" s="186" t="str">
        <f>IF(C57="","",'Passo 05.2'!H57)</f>
        <v/>
      </c>
      <c r="J57" s="71" t="str">
        <f>IF(C57="","",'Passo 06'!G57)</f>
        <v/>
      </c>
      <c r="K57" s="71" t="str">
        <f>IF(D57="","",'Passo 06'!J57)</f>
        <v/>
      </c>
      <c r="L57" s="58"/>
    </row>
    <row r="58" spans="1:12" ht="75" customHeight="1">
      <c r="A58" s="55"/>
      <c r="B58" s="76" t="s">
        <v>113</v>
      </c>
      <c r="C58" s="76" t="str">
        <f>IF('Passo 02 e 03'!F58="","",CONCATENATE("RISCO Nº ",B58))</f>
        <v/>
      </c>
      <c r="D58" s="56" t="str">
        <f>IF(C58="","",'Passo 01'!$D$35)</f>
        <v/>
      </c>
      <c r="E58" s="385" t="str">
        <f>IF(C58="","",'Passo 02 e 03'!C58)</f>
        <v/>
      </c>
      <c r="F58" s="84" t="str">
        <f>IF(C58="","",'Passo 02 e 03'!G58)</f>
        <v/>
      </c>
      <c r="G58" s="79" t="str">
        <f>IF(C58="","",'Passo 02 e 03'!H58)</f>
        <v/>
      </c>
      <c r="H58" s="389" t="str">
        <f>IF(C58="","",'Passo 02 e 03'!J58)</f>
        <v/>
      </c>
      <c r="I58" s="193" t="str">
        <f>IF(C58="","",'Passo 05.2'!H58)</f>
        <v/>
      </c>
      <c r="J58" s="62" t="str">
        <f>IF(C58="","",'Passo 06'!G58)</f>
        <v/>
      </c>
      <c r="K58" s="62" t="str">
        <f>IF(D58="","",'Passo 06'!J58)</f>
        <v/>
      </c>
      <c r="L58" s="58"/>
    </row>
    <row r="59" spans="1:12" ht="75" customHeight="1">
      <c r="A59" s="55"/>
      <c r="B59" s="70" t="s">
        <v>114</v>
      </c>
      <c r="C59" s="70" t="str">
        <f>IF('Passo 02 e 03'!F59="","",CONCATENATE("RISCO Nº ",B59))</f>
        <v/>
      </c>
      <c r="D59" s="68" t="str">
        <f>IF(C59="","",'Passo 01'!$D$35)</f>
        <v/>
      </c>
      <c r="E59" s="386" t="str">
        <f>IF(C59="","",'Passo 02 e 03'!C59)</f>
        <v/>
      </c>
      <c r="F59" s="81" t="str">
        <f>IF(C59="","",'Passo 02 e 03'!G59)</f>
        <v/>
      </c>
      <c r="G59" s="78" t="str">
        <f>IF(C59="","",'Passo 02 e 03'!H59)</f>
        <v/>
      </c>
      <c r="H59" s="388" t="str">
        <f>IF(C59="","",'Passo 02 e 03'!J59)</f>
        <v/>
      </c>
      <c r="I59" s="186" t="str">
        <f>IF(C59="","",'Passo 05.2'!H59)</f>
        <v/>
      </c>
      <c r="J59" s="71" t="str">
        <f>IF(C59="","",'Passo 06'!G59)</f>
        <v/>
      </c>
      <c r="K59" s="71" t="str">
        <f>IF(D59="","",'Passo 06'!J59)</f>
        <v/>
      </c>
      <c r="L59" s="58"/>
    </row>
    <row r="60" spans="1:12" ht="75" customHeight="1">
      <c r="A60" s="55"/>
      <c r="B60" s="76" t="s">
        <v>115</v>
      </c>
      <c r="C60" s="76" t="str">
        <f>IF('Passo 02 e 03'!F60="","",CONCATENATE("RISCO Nº ",B60))</f>
        <v/>
      </c>
      <c r="D60" s="56" t="str">
        <f>IF(C60="","",'Passo 01'!$D$35)</f>
        <v/>
      </c>
      <c r="E60" s="385" t="str">
        <f>IF(C60="","",'Passo 02 e 03'!C60)</f>
        <v/>
      </c>
      <c r="F60" s="84" t="str">
        <f>IF(C60="","",'Passo 02 e 03'!G60)</f>
        <v/>
      </c>
      <c r="G60" s="79" t="str">
        <f>IF(C60="","",'Passo 02 e 03'!H60)</f>
        <v/>
      </c>
      <c r="H60" s="389" t="str">
        <f>IF(C60="","",'Passo 02 e 03'!J60)</f>
        <v/>
      </c>
      <c r="I60" s="193" t="str">
        <f>IF(C60="","",'Passo 05.2'!H60)</f>
        <v/>
      </c>
      <c r="J60" s="62" t="str">
        <f>IF(C60="","",'Passo 06'!G60)</f>
        <v/>
      </c>
      <c r="K60" s="62" t="str">
        <f>IF(D60="","",'Passo 06'!J60)</f>
        <v/>
      </c>
      <c r="L60" s="58"/>
    </row>
    <row r="61" spans="1:12" ht="75" customHeight="1">
      <c r="A61" s="55"/>
      <c r="B61" s="70" t="s">
        <v>116</v>
      </c>
      <c r="C61" s="70" t="str">
        <f>IF('Passo 02 e 03'!F61="","",CONCATENATE("RISCO Nº ",B61))</f>
        <v/>
      </c>
      <c r="D61" s="68" t="str">
        <f>IF(C61="","",'Passo 01'!$D$35)</f>
        <v/>
      </c>
      <c r="E61" s="386" t="str">
        <f>IF(C61="","",'Passo 02 e 03'!C61)</f>
        <v/>
      </c>
      <c r="F61" s="81" t="str">
        <f>IF(C61="","",'Passo 02 e 03'!G61)</f>
        <v/>
      </c>
      <c r="G61" s="78" t="str">
        <f>IF(C61="","",'Passo 02 e 03'!H61)</f>
        <v/>
      </c>
      <c r="H61" s="388" t="str">
        <f>IF(C61="","",'Passo 02 e 03'!J61)</f>
        <v/>
      </c>
      <c r="I61" s="186" t="str">
        <f>IF(C61="","",'Passo 05.2'!H61)</f>
        <v/>
      </c>
      <c r="J61" s="71" t="str">
        <f>IF(C61="","",'Passo 06'!G61)</f>
        <v/>
      </c>
      <c r="K61" s="71" t="str">
        <f>IF(D61="","",'Passo 06'!J61)</f>
        <v/>
      </c>
      <c r="L61" s="58"/>
    </row>
    <row r="62" spans="1:12" ht="75" customHeight="1">
      <c r="A62" s="55"/>
      <c r="B62" s="76" t="s">
        <v>117</v>
      </c>
      <c r="C62" s="76" t="str">
        <f>IF('Passo 02 e 03'!F62="","",CONCATENATE("RISCO Nº ",B62))</f>
        <v/>
      </c>
      <c r="D62" s="56" t="str">
        <f>IF(C62="","",'Passo 01'!$D$35)</f>
        <v/>
      </c>
      <c r="E62" s="385" t="str">
        <f>IF(C62="","",'Passo 02 e 03'!C62)</f>
        <v/>
      </c>
      <c r="F62" s="84" t="str">
        <f>IF(C62="","",'Passo 02 e 03'!G62)</f>
        <v/>
      </c>
      <c r="G62" s="79" t="str">
        <f>IF(C62="","",'Passo 02 e 03'!H62)</f>
        <v/>
      </c>
      <c r="H62" s="389" t="str">
        <f>IF(C62="","",'Passo 02 e 03'!J62)</f>
        <v/>
      </c>
      <c r="I62" s="193" t="str">
        <f>IF(C62="","",'Passo 05.2'!H62)</f>
        <v/>
      </c>
      <c r="J62" s="62" t="str">
        <f>IF(C62="","",'Passo 06'!G62)</f>
        <v/>
      </c>
      <c r="K62" s="62" t="str">
        <f>IF(D62="","",'Passo 06'!J62)</f>
        <v/>
      </c>
      <c r="L62" s="58"/>
    </row>
    <row r="63" spans="1:12" ht="75" customHeight="1">
      <c r="A63" s="55"/>
      <c r="B63" s="70" t="s">
        <v>118</v>
      </c>
      <c r="C63" s="70" t="str">
        <f>IF('Passo 02 e 03'!F63="","",CONCATENATE("RISCO Nº ",B63))</f>
        <v/>
      </c>
      <c r="D63" s="68" t="str">
        <f>IF(C63="","",'Passo 01'!$D$35)</f>
        <v/>
      </c>
      <c r="E63" s="386" t="str">
        <f>IF(C63="","",'Passo 02 e 03'!C63)</f>
        <v/>
      </c>
      <c r="F63" s="81" t="str">
        <f>IF(C63="","",'Passo 02 e 03'!G63)</f>
        <v/>
      </c>
      <c r="G63" s="78" t="str">
        <f>IF(C63="","",'Passo 02 e 03'!H63)</f>
        <v/>
      </c>
      <c r="H63" s="388" t="str">
        <f>IF(C63="","",'Passo 02 e 03'!J63)</f>
        <v/>
      </c>
      <c r="I63" s="186" t="str">
        <f>IF(C63="","",'Passo 05.2'!H63)</f>
        <v/>
      </c>
      <c r="J63" s="71" t="str">
        <f>IF(C63="","",'Passo 06'!G63)</f>
        <v/>
      </c>
      <c r="K63" s="71" t="str">
        <f>IF(D63="","",'Passo 06'!J63)</f>
        <v/>
      </c>
      <c r="L63" s="58"/>
    </row>
    <row r="64" spans="1:12" ht="75" customHeight="1">
      <c r="A64" s="55"/>
      <c r="B64" s="76" t="s">
        <v>119</v>
      </c>
      <c r="C64" s="76" t="str">
        <f>IF('Passo 02 e 03'!F64="","",CONCATENATE("RISCO Nº ",B64))</f>
        <v/>
      </c>
      <c r="D64" s="56" t="str">
        <f>IF(C64="","",'Passo 01'!$D$35)</f>
        <v/>
      </c>
      <c r="E64" s="385" t="str">
        <f>IF(C64="","",'Passo 02 e 03'!C64)</f>
        <v/>
      </c>
      <c r="F64" s="84" t="str">
        <f>IF(C64="","",'Passo 02 e 03'!G64)</f>
        <v/>
      </c>
      <c r="G64" s="79" t="str">
        <f>IF(C64="","",'Passo 02 e 03'!H64)</f>
        <v/>
      </c>
      <c r="H64" s="389" t="str">
        <f>IF(C64="","",'Passo 02 e 03'!J64)</f>
        <v/>
      </c>
      <c r="I64" s="193" t="str">
        <f>IF(C64="","",'Passo 05.2'!H64)</f>
        <v/>
      </c>
      <c r="J64" s="62" t="str">
        <f>IF(C64="","",'Passo 06'!G64)</f>
        <v/>
      </c>
      <c r="K64" s="62" t="str">
        <f>IF(D64="","",'Passo 06'!J64)</f>
        <v/>
      </c>
      <c r="L64" s="58"/>
    </row>
    <row r="65" spans="1:12" ht="75" customHeight="1">
      <c r="A65" s="55"/>
      <c r="B65" s="70" t="s">
        <v>120</v>
      </c>
      <c r="C65" s="70" t="str">
        <f>IF('Passo 02 e 03'!F65="","",CONCATENATE("RISCO Nº ",B65))</f>
        <v/>
      </c>
      <c r="D65" s="68" t="str">
        <f>IF(C65="","",'Passo 01'!$D$35)</f>
        <v/>
      </c>
      <c r="E65" s="386" t="str">
        <f>IF(C65="","",'Passo 02 e 03'!C65)</f>
        <v/>
      </c>
      <c r="F65" s="81" t="str">
        <f>IF(C65="","",'Passo 02 e 03'!G65)</f>
        <v/>
      </c>
      <c r="G65" s="78" t="str">
        <f>IF(C65="","",'Passo 02 e 03'!H65)</f>
        <v/>
      </c>
      <c r="H65" s="388" t="str">
        <f>IF(C65="","",'Passo 02 e 03'!J65)</f>
        <v/>
      </c>
      <c r="I65" s="186" t="str">
        <f>IF(C65="","",'Passo 05.2'!H65)</f>
        <v/>
      </c>
      <c r="J65" s="71" t="str">
        <f>IF(C65="","",'Passo 06'!G65)</f>
        <v/>
      </c>
      <c r="K65" s="71" t="str">
        <f>IF(D65="","",'Passo 06'!J65)</f>
        <v/>
      </c>
      <c r="L65" s="58"/>
    </row>
    <row r="66" spans="1:12" ht="75" customHeight="1">
      <c r="A66" s="55"/>
      <c r="B66" s="76" t="s">
        <v>121</v>
      </c>
      <c r="C66" s="76" t="str">
        <f>IF('Passo 02 e 03'!F66="","",CONCATENATE("RISCO Nº ",B66))</f>
        <v/>
      </c>
      <c r="D66" s="56" t="str">
        <f>IF(C66="","",'Passo 01'!$D$35)</f>
        <v/>
      </c>
      <c r="E66" s="385" t="str">
        <f>IF(C66="","",'Passo 02 e 03'!C66)</f>
        <v/>
      </c>
      <c r="F66" s="84" t="str">
        <f>IF(C66="","",'Passo 02 e 03'!G66)</f>
        <v/>
      </c>
      <c r="G66" s="79" t="str">
        <f>IF(C66="","",'Passo 02 e 03'!H66)</f>
        <v/>
      </c>
      <c r="H66" s="389" t="str">
        <f>IF(C66="","",'Passo 02 e 03'!J66)</f>
        <v/>
      </c>
      <c r="I66" s="193" t="str">
        <f>IF(C66="","",'Passo 05.2'!H66)</f>
        <v/>
      </c>
      <c r="J66" s="62" t="str">
        <f>IF(C66="","",'Passo 06'!G66)</f>
        <v/>
      </c>
      <c r="K66" s="62" t="str">
        <f>IF(D66="","",'Passo 06'!J66)</f>
        <v/>
      </c>
      <c r="L66" s="58"/>
    </row>
    <row r="67" spans="1:12" ht="75" customHeight="1">
      <c r="A67" s="55"/>
      <c r="B67" s="70" t="s">
        <v>122</v>
      </c>
      <c r="C67" s="70" t="str">
        <f>IF('Passo 02 e 03'!F67="","",CONCATENATE("RISCO Nº ",B67))</f>
        <v/>
      </c>
      <c r="D67" s="68" t="str">
        <f>IF(C67="","",'Passo 01'!$D$35)</f>
        <v/>
      </c>
      <c r="E67" s="386" t="str">
        <f>IF(C67="","",'Passo 02 e 03'!C67)</f>
        <v/>
      </c>
      <c r="F67" s="81" t="str">
        <f>IF(C67="","",'Passo 02 e 03'!G67)</f>
        <v/>
      </c>
      <c r="G67" s="78" t="str">
        <f>IF(C67="","",'Passo 02 e 03'!H67)</f>
        <v/>
      </c>
      <c r="H67" s="388" t="str">
        <f>IF(C67="","",'Passo 02 e 03'!J67)</f>
        <v/>
      </c>
      <c r="I67" s="186" t="str">
        <f>IF(C67="","",'Passo 05.2'!H67)</f>
        <v/>
      </c>
      <c r="J67" s="71" t="str">
        <f>IF(C67="","",'Passo 06'!G67)</f>
        <v/>
      </c>
      <c r="K67" s="71" t="str">
        <f>IF(D67="","",'Passo 06'!J67)</f>
        <v/>
      </c>
      <c r="L67" s="58"/>
    </row>
    <row r="68" spans="1:12" ht="75" customHeight="1">
      <c r="A68" s="55"/>
      <c r="B68" s="76" t="s">
        <v>123</v>
      </c>
      <c r="C68" s="76" t="str">
        <f>IF('Passo 02 e 03'!F68="","",CONCATENATE("RISCO Nº ",B68))</f>
        <v/>
      </c>
      <c r="D68" s="56" t="str">
        <f>IF(C68="","",'Passo 01'!$D$35)</f>
        <v/>
      </c>
      <c r="E68" s="385" t="str">
        <f>IF(C68="","",'Passo 02 e 03'!C68)</f>
        <v/>
      </c>
      <c r="F68" s="84" t="str">
        <f>IF(C68="","",'Passo 02 e 03'!G68)</f>
        <v/>
      </c>
      <c r="G68" s="79" t="str">
        <f>IF(C68="","",'Passo 02 e 03'!H68)</f>
        <v/>
      </c>
      <c r="H68" s="389" t="str">
        <f>IF(C68="","",'Passo 02 e 03'!J68)</f>
        <v/>
      </c>
      <c r="I68" s="193" t="str">
        <f>IF(C68="","",'Passo 05.2'!H68)</f>
        <v/>
      </c>
      <c r="J68" s="62" t="str">
        <f>IF(C68="","",'Passo 06'!G68)</f>
        <v/>
      </c>
      <c r="K68" s="62" t="str">
        <f>IF(D68="","",'Passo 06'!J68)</f>
        <v/>
      </c>
      <c r="L68" s="58"/>
    </row>
    <row r="69" spans="1:12" ht="75" customHeight="1">
      <c r="A69" s="55"/>
      <c r="B69" s="70" t="s">
        <v>124</v>
      </c>
      <c r="C69" s="70" t="str">
        <f>IF('Passo 02 e 03'!F69="","",CONCATENATE("RISCO Nº ",B69))</f>
        <v/>
      </c>
      <c r="D69" s="68" t="str">
        <f>IF(C69="","",'Passo 01'!$D$35)</f>
        <v/>
      </c>
      <c r="E69" s="386" t="str">
        <f>IF(C69="","",'Passo 02 e 03'!C69)</f>
        <v/>
      </c>
      <c r="F69" s="81" t="str">
        <f>IF(C69="","",'Passo 02 e 03'!G69)</f>
        <v/>
      </c>
      <c r="G69" s="78" t="str">
        <f>IF(C69="","",'Passo 02 e 03'!H69)</f>
        <v/>
      </c>
      <c r="H69" s="388" t="str">
        <f>IF(C69="","",'Passo 02 e 03'!J69)</f>
        <v/>
      </c>
      <c r="I69" s="186" t="str">
        <f>IF(C69="","",'Passo 05.2'!H69)</f>
        <v/>
      </c>
      <c r="J69" s="71" t="str">
        <f>IF(C69="","",'Passo 06'!G69)</f>
        <v/>
      </c>
      <c r="K69" s="71" t="str">
        <f>IF(D69="","",'Passo 06'!J69)</f>
        <v/>
      </c>
      <c r="L69" s="58"/>
    </row>
    <row r="70" spans="1:12" ht="75" customHeight="1">
      <c r="A70" s="55"/>
      <c r="B70" s="76" t="s">
        <v>125</v>
      </c>
      <c r="C70" s="76" t="str">
        <f>IF('Passo 02 e 03'!F70="","",CONCATENATE("RISCO Nº ",B70))</f>
        <v/>
      </c>
      <c r="D70" s="56" t="str">
        <f>IF(C70="","",'Passo 01'!$D$35)</f>
        <v/>
      </c>
      <c r="E70" s="385" t="str">
        <f>IF(C70="","",'Passo 02 e 03'!C70)</f>
        <v/>
      </c>
      <c r="F70" s="84" t="str">
        <f>IF(C70="","",'Passo 02 e 03'!G70)</f>
        <v/>
      </c>
      <c r="G70" s="79" t="str">
        <f>IF(C70="","",'Passo 02 e 03'!H70)</f>
        <v/>
      </c>
      <c r="H70" s="389" t="str">
        <f>IF(C70="","",'Passo 02 e 03'!J70)</f>
        <v/>
      </c>
      <c r="I70" s="193" t="str">
        <f>IF(C70="","",'Passo 05.2'!H70)</f>
        <v/>
      </c>
      <c r="J70" s="62" t="str">
        <f>IF(C70="","",'Passo 06'!G70)</f>
        <v/>
      </c>
      <c r="K70" s="62" t="str">
        <f>IF(D70="","",'Passo 06'!J70)</f>
        <v/>
      </c>
      <c r="L70" s="58"/>
    </row>
    <row r="71" spans="1:12" ht="75" customHeight="1">
      <c r="A71" s="55"/>
      <c r="B71" s="70" t="s">
        <v>126</v>
      </c>
      <c r="C71" s="70" t="str">
        <f>IF('Passo 02 e 03'!F71="","",CONCATENATE("RISCO Nº ",B71))</f>
        <v/>
      </c>
      <c r="D71" s="68" t="str">
        <f>IF(C71="","",'Passo 01'!$D$35)</f>
        <v/>
      </c>
      <c r="E71" s="386" t="str">
        <f>IF(C71="","",'Passo 02 e 03'!C71)</f>
        <v/>
      </c>
      <c r="F71" s="81" t="str">
        <f>IF(C71="","",'Passo 02 e 03'!G71)</f>
        <v/>
      </c>
      <c r="G71" s="78" t="str">
        <f>IF(C71="","",'Passo 02 e 03'!H71)</f>
        <v/>
      </c>
      <c r="H71" s="388" t="str">
        <f>IF(C71="","",'Passo 02 e 03'!J71)</f>
        <v/>
      </c>
      <c r="I71" s="186" t="str">
        <f>IF(C71="","",'Passo 05.2'!H71)</f>
        <v/>
      </c>
      <c r="J71" s="71" t="str">
        <f>IF(C71="","",'Passo 06'!G71)</f>
        <v/>
      </c>
      <c r="K71" s="71" t="str">
        <f>IF(D71="","",'Passo 06'!J71)</f>
        <v/>
      </c>
      <c r="L71" s="58"/>
    </row>
    <row r="72" spans="1:12" ht="75" customHeight="1">
      <c r="A72" s="55"/>
      <c r="B72" s="76" t="s">
        <v>127</v>
      </c>
      <c r="C72" s="76" t="str">
        <f>IF('Passo 02 e 03'!F72="","",CONCATENATE("RISCO Nº ",B72))</f>
        <v/>
      </c>
      <c r="D72" s="56" t="str">
        <f>IF(C72="","",'Passo 01'!$D$35)</f>
        <v/>
      </c>
      <c r="E72" s="385" t="str">
        <f>IF(C72="","",'Passo 02 e 03'!C72)</f>
        <v/>
      </c>
      <c r="F72" s="84" t="str">
        <f>IF(C72="","",'Passo 02 e 03'!G72)</f>
        <v/>
      </c>
      <c r="G72" s="79" t="str">
        <f>IF(C72="","",'Passo 02 e 03'!H72)</f>
        <v/>
      </c>
      <c r="H72" s="389" t="str">
        <f>IF(C72="","",'Passo 02 e 03'!J72)</f>
        <v/>
      </c>
      <c r="I72" s="193" t="str">
        <f>IF(C72="","",'Passo 05.2'!H72)</f>
        <v/>
      </c>
      <c r="J72" s="62" t="str">
        <f>IF(C72="","",'Passo 06'!G72)</f>
        <v/>
      </c>
      <c r="K72" s="62" t="str">
        <f>IF(D72="","",'Passo 06'!J72)</f>
        <v/>
      </c>
      <c r="L72" s="58"/>
    </row>
    <row r="73" spans="1:12" ht="75" customHeight="1">
      <c r="A73" s="55"/>
      <c r="B73" s="70" t="s">
        <v>128</v>
      </c>
      <c r="C73" s="70" t="str">
        <f>IF('Passo 02 e 03'!F73="","",CONCATENATE("RISCO Nº ",B73))</f>
        <v/>
      </c>
      <c r="D73" s="68" t="str">
        <f>IF(C73="","",'Passo 01'!$D$35)</f>
        <v/>
      </c>
      <c r="E73" s="386" t="str">
        <f>IF(C73="","",'Passo 02 e 03'!C73)</f>
        <v/>
      </c>
      <c r="F73" s="81" t="str">
        <f>IF(C73="","",'Passo 02 e 03'!G73)</f>
        <v/>
      </c>
      <c r="G73" s="78" t="str">
        <f>IF(C73="","",'Passo 02 e 03'!H73)</f>
        <v/>
      </c>
      <c r="H73" s="388" t="str">
        <f>IF(C73="","",'Passo 02 e 03'!J73)</f>
        <v/>
      </c>
      <c r="I73" s="186" t="str">
        <f>IF(C73="","",'Passo 05.2'!H73)</f>
        <v/>
      </c>
      <c r="J73" s="71" t="str">
        <f>IF(C73="","",'Passo 06'!G73)</f>
        <v/>
      </c>
      <c r="K73" s="71" t="str">
        <f>IF(D73="","",'Passo 06'!J73)</f>
        <v/>
      </c>
      <c r="L73" s="58"/>
    </row>
    <row r="74" spans="1:12" ht="75" customHeight="1">
      <c r="A74" s="55"/>
      <c r="B74" s="76" t="s">
        <v>129</v>
      </c>
      <c r="C74" s="76" t="str">
        <f>IF('Passo 02 e 03'!F74="","",CONCATENATE("RISCO Nº ",B74))</f>
        <v/>
      </c>
      <c r="D74" s="56" t="str">
        <f>IF(C74="","",'Passo 01'!$D$35)</f>
        <v/>
      </c>
      <c r="E74" s="385" t="str">
        <f>IF(C74="","",'Passo 02 e 03'!C74)</f>
        <v/>
      </c>
      <c r="F74" s="84" t="str">
        <f>IF(C74="","",'Passo 02 e 03'!G74)</f>
        <v/>
      </c>
      <c r="G74" s="79" t="str">
        <f>IF(C74="","",'Passo 02 e 03'!H74)</f>
        <v/>
      </c>
      <c r="H74" s="389" t="str">
        <f>IF(C74="","",'Passo 02 e 03'!J74)</f>
        <v/>
      </c>
      <c r="I74" s="193" t="str">
        <f>IF(C74="","",'Passo 05.2'!H74)</f>
        <v/>
      </c>
      <c r="J74" s="62" t="str">
        <f>IF(C74="","",'Passo 06'!G74)</f>
        <v/>
      </c>
      <c r="K74" s="62" t="str">
        <f>IF(D74="","",'Passo 06'!J74)</f>
        <v/>
      </c>
      <c r="L74" s="58"/>
    </row>
    <row r="75" spans="1:12" ht="75" customHeight="1">
      <c r="A75" s="55"/>
      <c r="B75" s="70" t="s">
        <v>130</v>
      </c>
      <c r="C75" s="70" t="str">
        <f>IF('Passo 02 e 03'!F75="","",CONCATENATE("RISCO Nº ",B75))</f>
        <v/>
      </c>
      <c r="D75" s="68" t="str">
        <f>IF(C75="","",'Passo 01'!$D$35)</f>
        <v/>
      </c>
      <c r="E75" s="386" t="str">
        <f>IF(C75="","",'Passo 02 e 03'!C75)</f>
        <v/>
      </c>
      <c r="F75" s="81" t="str">
        <f>IF(C75="","",'Passo 02 e 03'!G75)</f>
        <v/>
      </c>
      <c r="G75" s="78" t="str">
        <f>IF(C75="","",'Passo 02 e 03'!H75)</f>
        <v/>
      </c>
      <c r="H75" s="388" t="str">
        <f>IF(C75="","",'Passo 02 e 03'!J75)</f>
        <v/>
      </c>
      <c r="I75" s="186" t="str">
        <f>IF(C75="","",'Passo 05.2'!H75)</f>
        <v/>
      </c>
      <c r="J75" s="71" t="str">
        <f>IF(C75="","",'Passo 06'!G75)</f>
        <v/>
      </c>
      <c r="K75" s="71" t="str">
        <f>IF(D75="","",'Passo 06'!J75)</f>
        <v/>
      </c>
      <c r="L75" s="58"/>
    </row>
    <row r="76" spans="1:12" ht="75" customHeight="1">
      <c r="A76" s="55"/>
      <c r="B76" s="76" t="s">
        <v>131</v>
      </c>
      <c r="C76" s="76" t="str">
        <f>IF('Passo 02 e 03'!F76="","",CONCATENATE("RISCO Nº ",B76))</f>
        <v/>
      </c>
      <c r="D76" s="56" t="str">
        <f>IF(C76="","",'Passo 01'!$D$35)</f>
        <v/>
      </c>
      <c r="E76" s="385" t="str">
        <f>IF(C76="","",'Passo 02 e 03'!C76)</f>
        <v/>
      </c>
      <c r="F76" s="84" t="str">
        <f>IF(C76="","",'Passo 02 e 03'!G76)</f>
        <v/>
      </c>
      <c r="G76" s="79" t="str">
        <f>IF(C76="","",'Passo 02 e 03'!H76)</f>
        <v/>
      </c>
      <c r="H76" s="389" t="str">
        <f>IF(C76="","",'Passo 02 e 03'!J76)</f>
        <v/>
      </c>
      <c r="I76" s="193" t="str">
        <f>IF(C76="","",'Passo 05.2'!H76)</f>
        <v/>
      </c>
      <c r="J76" s="62" t="str">
        <f>IF(C76="","",'Passo 06'!G76)</f>
        <v/>
      </c>
      <c r="K76" s="62" t="str">
        <f>IF(D76="","",'Passo 06'!J76)</f>
        <v/>
      </c>
      <c r="L76" s="58"/>
    </row>
    <row r="77" spans="1:12" ht="75" customHeight="1">
      <c r="A77" s="55"/>
      <c r="B77" s="70" t="s">
        <v>132</v>
      </c>
      <c r="C77" s="70" t="str">
        <f>IF('Passo 02 e 03'!F77="","",CONCATENATE("RISCO Nº ",B77))</f>
        <v/>
      </c>
      <c r="D77" s="68" t="str">
        <f>IF(C77="","",'Passo 01'!$D$35)</f>
        <v/>
      </c>
      <c r="E77" s="386" t="str">
        <f>IF(C77="","",'Passo 02 e 03'!C77)</f>
        <v/>
      </c>
      <c r="F77" s="81" t="str">
        <f>IF(C77="","",'Passo 02 e 03'!G77)</f>
        <v/>
      </c>
      <c r="G77" s="78" t="str">
        <f>IF(C77="","",'Passo 02 e 03'!H77)</f>
        <v/>
      </c>
      <c r="H77" s="388" t="str">
        <f>IF(C77="","",'Passo 02 e 03'!J77)</f>
        <v/>
      </c>
      <c r="I77" s="186" t="str">
        <f>IF(C77="","",'Passo 05.2'!H77)</f>
        <v/>
      </c>
      <c r="J77" s="71" t="str">
        <f>IF(C77="","",'Passo 06'!G77)</f>
        <v/>
      </c>
      <c r="K77" s="71" t="str">
        <f>IF(D77="","",'Passo 06'!J77)</f>
        <v/>
      </c>
      <c r="L77" s="58"/>
    </row>
    <row r="78" spans="1:12" ht="75" customHeight="1">
      <c r="A78" s="55"/>
      <c r="B78" s="76" t="s">
        <v>133</v>
      </c>
      <c r="C78" s="76" t="str">
        <f>IF('Passo 02 e 03'!F78="","",CONCATENATE("RISCO Nº ",B78))</f>
        <v/>
      </c>
      <c r="D78" s="56" t="str">
        <f>IF(C78="","",'Passo 01'!$D$35)</f>
        <v/>
      </c>
      <c r="E78" s="385" t="str">
        <f>IF(C78="","",'Passo 02 e 03'!C78)</f>
        <v/>
      </c>
      <c r="F78" s="84" t="str">
        <f>IF(C78="","",'Passo 02 e 03'!G78)</f>
        <v/>
      </c>
      <c r="G78" s="79" t="str">
        <f>IF(C78="","",'Passo 02 e 03'!H78)</f>
        <v/>
      </c>
      <c r="H78" s="389" t="str">
        <f>IF(C78="","",'Passo 02 e 03'!J78)</f>
        <v/>
      </c>
      <c r="I78" s="193" t="str">
        <f>IF(C78="","",'Passo 05.2'!H78)</f>
        <v/>
      </c>
      <c r="J78" s="62" t="str">
        <f>IF(C78="","",'Passo 06'!G78)</f>
        <v/>
      </c>
      <c r="K78" s="62" t="str">
        <f>IF(D78="","",'Passo 06'!J78)</f>
        <v/>
      </c>
      <c r="L78" s="58"/>
    </row>
    <row r="79" spans="1:12" ht="75" customHeight="1">
      <c r="A79" s="55"/>
      <c r="B79" s="70" t="s">
        <v>134</v>
      </c>
      <c r="C79" s="70" t="str">
        <f>IF('Passo 02 e 03'!F79="","",CONCATENATE("RISCO Nº ",B79))</f>
        <v/>
      </c>
      <c r="D79" s="68" t="str">
        <f>IF(C79="","",'Passo 01'!$D$35)</f>
        <v/>
      </c>
      <c r="E79" s="386" t="str">
        <f>IF(C79="","",'Passo 02 e 03'!C79)</f>
        <v/>
      </c>
      <c r="F79" s="81" t="str">
        <f>IF(C79="","",'Passo 02 e 03'!G79)</f>
        <v/>
      </c>
      <c r="G79" s="78" t="str">
        <f>IF(C79="","",'Passo 02 e 03'!H79)</f>
        <v/>
      </c>
      <c r="H79" s="388" t="str">
        <f>IF(C79="","",'Passo 02 e 03'!J79)</f>
        <v/>
      </c>
      <c r="I79" s="186" t="str">
        <f>IF(C79="","",'Passo 05.2'!H79)</f>
        <v/>
      </c>
      <c r="J79" s="71" t="str">
        <f>IF(C79="","",'Passo 06'!G79)</f>
        <v/>
      </c>
      <c r="K79" s="71" t="str">
        <f>IF(D79="","",'Passo 06'!J79)</f>
        <v/>
      </c>
      <c r="L79" s="58"/>
    </row>
    <row r="80" spans="1:12" ht="75" customHeight="1">
      <c r="A80" s="55"/>
      <c r="B80" s="76" t="s">
        <v>135</v>
      </c>
      <c r="C80" s="76" t="str">
        <f>IF('Passo 02 e 03'!F80="","",CONCATENATE("RISCO Nº ",B80))</f>
        <v/>
      </c>
      <c r="D80" s="56" t="str">
        <f>IF(C80="","",'Passo 01'!$D$35)</f>
        <v/>
      </c>
      <c r="E80" s="385" t="str">
        <f>IF(C80="","",'Passo 02 e 03'!C80)</f>
        <v/>
      </c>
      <c r="F80" s="84" t="str">
        <f>IF(C80="","",'Passo 02 e 03'!G80)</f>
        <v/>
      </c>
      <c r="G80" s="79" t="str">
        <f>IF(C80="","",'Passo 02 e 03'!H80)</f>
        <v/>
      </c>
      <c r="H80" s="389" t="str">
        <f>IF(C80="","",'Passo 02 e 03'!J80)</f>
        <v/>
      </c>
      <c r="I80" s="193" t="str">
        <f>IF(C80="","",'Passo 05.2'!H80)</f>
        <v/>
      </c>
      <c r="J80" s="62" t="str">
        <f>IF(C80="","",'Passo 06'!G80)</f>
        <v/>
      </c>
      <c r="K80" s="62" t="str">
        <f>IF(D80="","",'Passo 06'!J80)</f>
        <v/>
      </c>
      <c r="L80" s="58"/>
    </row>
    <row r="81" spans="1:12" ht="75" customHeight="1">
      <c r="A81" s="55"/>
      <c r="B81" s="70" t="s">
        <v>136</v>
      </c>
      <c r="C81" s="70" t="str">
        <f>IF('Passo 02 e 03'!F81="","",CONCATENATE("RISCO Nº ",B81))</f>
        <v/>
      </c>
      <c r="D81" s="68" t="str">
        <f>IF(C81="","",'Passo 01'!$D$35)</f>
        <v/>
      </c>
      <c r="E81" s="386" t="str">
        <f>IF(C81="","",'Passo 02 e 03'!C81)</f>
        <v/>
      </c>
      <c r="F81" s="81" t="str">
        <f>IF(C81="","",'Passo 02 e 03'!G81)</f>
        <v/>
      </c>
      <c r="G81" s="78" t="str">
        <f>IF(C81="","",'Passo 02 e 03'!H81)</f>
        <v/>
      </c>
      <c r="H81" s="388" t="str">
        <f>IF(C81="","",'Passo 02 e 03'!J81)</f>
        <v/>
      </c>
      <c r="I81" s="186" t="str">
        <f>IF(C81="","",'Passo 05.2'!H81)</f>
        <v/>
      </c>
      <c r="J81" s="71" t="str">
        <f>IF(C81="","",'Passo 06'!G81)</f>
        <v/>
      </c>
      <c r="K81" s="71" t="str">
        <f>IF(D81="","",'Passo 06'!J81)</f>
        <v/>
      </c>
      <c r="L81" s="58"/>
    </row>
    <row r="82" spans="1:12" ht="75" customHeight="1">
      <c r="A82" s="55"/>
      <c r="B82" s="76" t="s">
        <v>137</v>
      </c>
      <c r="C82" s="76" t="str">
        <f>IF('Passo 02 e 03'!F82="","",CONCATENATE("RISCO Nº ",B82))</f>
        <v/>
      </c>
      <c r="D82" s="56" t="str">
        <f>IF(C82="","",'Passo 01'!$D$35)</f>
        <v/>
      </c>
      <c r="E82" s="385" t="str">
        <f>IF(C82="","",'Passo 02 e 03'!C82)</f>
        <v/>
      </c>
      <c r="F82" s="84" t="str">
        <f>IF(C82="","",'Passo 02 e 03'!G82)</f>
        <v/>
      </c>
      <c r="G82" s="79" t="str">
        <f>IF(C82="","",'Passo 02 e 03'!H82)</f>
        <v/>
      </c>
      <c r="H82" s="389" t="str">
        <f>IF(C82="","",'Passo 02 e 03'!J82)</f>
        <v/>
      </c>
      <c r="I82" s="193" t="str">
        <f>IF(C82="","",'Passo 05.2'!H82)</f>
        <v/>
      </c>
      <c r="J82" s="62" t="str">
        <f>IF(C82="","",'Passo 06'!G82)</f>
        <v/>
      </c>
      <c r="K82" s="62" t="str">
        <f>IF(D82="","",'Passo 06'!J82)</f>
        <v/>
      </c>
      <c r="L82" s="58"/>
    </row>
    <row r="83" spans="1:12" ht="75" customHeight="1">
      <c r="A83" s="55"/>
      <c r="B83" s="70" t="s">
        <v>138</v>
      </c>
      <c r="C83" s="70" t="str">
        <f>IF('Passo 02 e 03'!F83="","",CONCATENATE("RISCO Nº ",B83))</f>
        <v/>
      </c>
      <c r="D83" s="68" t="str">
        <f>IF(C83="","",'Passo 01'!$D$35)</f>
        <v/>
      </c>
      <c r="E83" s="386" t="str">
        <f>IF(C83="","",'Passo 02 e 03'!C83)</f>
        <v/>
      </c>
      <c r="F83" s="81" t="str">
        <f>IF(C83="","",'Passo 02 e 03'!G83)</f>
        <v/>
      </c>
      <c r="G83" s="78" t="str">
        <f>IF(C83="","",'Passo 02 e 03'!H83)</f>
        <v/>
      </c>
      <c r="H83" s="388" t="str">
        <f>IF(C83="","",'Passo 02 e 03'!J83)</f>
        <v/>
      </c>
      <c r="I83" s="186" t="str">
        <f>IF(C83="","",'Passo 05.2'!H83)</f>
        <v/>
      </c>
      <c r="J83" s="71" t="str">
        <f>IF(C83="","",'Passo 06'!G83)</f>
        <v/>
      </c>
      <c r="K83" s="71" t="str">
        <f>IF(D83="","",'Passo 06'!J83)</f>
        <v/>
      </c>
      <c r="L83" s="58"/>
    </row>
    <row r="84" spans="1:12" ht="75" customHeight="1">
      <c r="A84" s="55"/>
      <c r="B84" s="76" t="s">
        <v>139</v>
      </c>
      <c r="C84" s="76" t="str">
        <f>IF('Passo 02 e 03'!F84="","",CONCATENATE("RISCO Nº ",B84))</f>
        <v/>
      </c>
      <c r="D84" s="56" t="str">
        <f>IF(C84="","",'Passo 01'!$D$35)</f>
        <v/>
      </c>
      <c r="E84" s="385" t="str">
        <f>IF(C84="","",'Passo 02 e 03'!C84)</f>
        <v/>
      </c>
      <c r="F84" s="84" t="str">
        <f>IF(C84="","",'Passo 02 e 03'!G84)</f>
        <v/>
      </c>
      <c r="G84" s="79" t="str">
        <f>IF(C84="","",'Passo 02 e 03'!H84)</f>
        <v/>
      </c>
      <c r="H84" s="389" t="str">
        <f>IF(C84="","",'Passo 02 e 03'!J84)</f>
        <v/>
      </c>
      <c r="I84" s="193" t="str">
        <f>IF(C84="","",'Passo 05.2'!H84)</f>
        <v/>
      </c>
      <c r="J84" s="62" t="str">
        <f>IF(C84="","",'Passo 06'!G84)</f>
        <v/>
      </c>
      <c r="K84" s="62" t="str">
        <f>IF(D84="","",'Passo 06'!J84)</f>
        <v/>
      </c>
      <c r="L84" s="58"/>
    </row>
    <row r="85" spans="1:12" ht="75" customHeight="1">
      <c r="A85" s="55"/>
      <c r="B85" s="70" t="s">
        <v>140</v>
      </c>
      <c r="C85" s="70" t="str">
        <f>IF('Passo 02 e 03'!F85="","",CONCATENATE("RISCO Nº ",B85))</f>
        <v/>
      </c>
      <c r="D85" s="68" t="str">
        <f>IF(C85="","",'Passo 01'!$D$35)</f>
        <v/>
      </c>
      <c r="E85" s="386" t="str">
        <f>IF(C85="","",'Passo 02 e 03'!C85)</f>
        <v/>
      </c>
      <c r="F85" s="81" t="str">
        <f>IF(C85="","",'Passo 02 e 03'!G85)</f>
        <v/>
      </c>
      <c r="G85" s="78" t="str">
        <f>IF(C85="","",'Passo 02 e 03'!H85)</f>
        <v/>
      </c>
      <c r="H85" s="388" t="str">
        <f>IF(C85="","",'Passo 02 e 03'!J85)</f>
        <v/>
      </c>
      <c r="I85" s="186" t="str">
        <f>IF(C85="","",'Passo 05.2'!H85)</f>
        <v/>
      </c>
      <c r="J85" s="71" t="str">
        <f>IF(C85="","",'Passo 06'!G85)</f>
        <v/>
      </c>
      <c r="K85" s="71" t="str">
        <f>IF(D85="","",'Passo 06'!J85)</f>
        <v/>
      </c>
      <c r="L85" s="58"/>
    </row>
    <row r="86" spans="1:12" ht="75" customHeight="1">
      <c r="A86" s="55"/>
      <c r="B86" s="76" t="s">
        <v>141</v>
      </c>
      <c r="C86" s="76" t="str">
        <f>IF('Passo 02 e 03'!F86="","",CONCATENATE("RISCO Nº ",B86))</f>
        <v/>
      </c>
      <c r="D86" s="56" t="str">
        <f>IF(C86="","",'Passo 01'!$D$35)</f>
        <v/>
      </c>
      <c r="E86" s="385" t="str">
        <f>IF(C86="","",'Passo 02 e 03'!C86)</f>
        <v/>
      </c>
      <c r="F86" s="84" t="str">
        <f>IF(C86="","",'Passo 02 e 03'!G86)</f>
        <v/>
      </c>
      <c r="G86" s="79" t="str">
        <f>IF(C86="","",'Passo 02 e 03'!H86)</f>
        <v/>
      </c>
      <c r="H86" s="389" t="str">
        <f>IF(C86="","",'Passo 02 e 03'!J86)</f>
        <v/>
      </c>
      <c r="I86" s="193" t="str">
        <f>IF(C86="","",'Passo 05.2'!H86)</f>
        <v/>
      </c>
      <c r="J86" s="62" t="str">
        <f>IF(C86="","",'Passo 06'!G86)</f>
        <v/>
      </c>
      <c r="K86" s="62" t="str">
        <f>IF(D86="","",'Passo 06'!J86)</f>
        <v/>
      </c>
      <c r="L86" s="58"/>
    </row>
    <row r="87" spans="1:12" ht="75" customHeight="1">
      <c r="A87" s="55"/>
      <c r="B87" s="70" t="s">
        <v>142</v>
      </c>
      <c r="C87" s="70" t="str">
        <f>IF('Passo 02 e 03'!F87="","",CONCATENATE("RISCO Nº ",B87))</f>
        <v/>
      </c>
      <c r="D87" s="68" t="str">
        <f>IF(C87="","",'Passo 01'!$D$35)</f>
        <v/>
      </c>
      <c r="E87" s="386" t="str">
        <f>IF(C87="","",'Passo 02 e 03'!C87)</f>
        <v/>
      </c>
      <c r="F87" s="81" t="str">
        <f>IF(C87="","",'Passo 02 e 03'!G87)</f>
        <v/>
      </c>
      <c r="G87" s="78" t="str">
        <f>IF(C87="","",'Passo 02 e 03'!H87)</f>
        <v/>
      </c>
      <c r="H87" s="388" t="str">
        <f>IF(C87="","",'Passo 02 e 03'!J87)</f>
        <v/>
      </c>
      <c r="I87" s="186" t="str">
        <f>IF(C87="","",'Passo 05.2'!H87)</f>
        <v/>
      </c>
      <c r="J87" s="71" t="str">
        <f>IF(C87="","",'Passo 06'!G87)</f>
        <v/>
      </c>
      <c r="K87" s="71" t="str">
        <f>IF(D87="","",'Passo 06'!J87)</f>
        <v/>
      </c>
      <c r="L87" s="58"/>
    </row>
    <row r="88" spans="1:12" ht="75" customHeight="1">
      <c r="A88" s="55"/>
      <c r="B88" s="76" t="s">
        <v>143</v>
      </c>
      <c r="C88" s="76" t="str">
        <f>IF('Passo 02 e 03'!F88="","",CONCATENATE("RISCO Nº ",B88))</f>
        <v/>
      </c>
      <c r="D88" s="56" t="str">
        <f>IF(C88="","",'Passo 01'!$D$35)</f>
        <v/>
      </c>
      <c r="E88" s="385" t="str">
        <f>IF(C88="","",'Passo 02 e 03'!C88)</f>
        <v/>
      </c>
      <c r="F88" s="84" t="str">
        <f>IF(C88="","",'Passo 02 e 03'!G88)</f>
        <v/>
      </c>
      <c r="G88" s="79" t="str">
        <f>IF(C88="","",'Passo 02 e 03'!H88)</f>
        <v/>
      </c>
      <c r="H88" s="389" t="str">
        <f>IF(C88="","",'Passo 02 e 03'!J88)</f>
        <v/>
      </c>
      <c r="I88" s="193" t="str">
        <f>IF(C88="","",'Passo 05.2'!H88)</f>
        <v/>
      </c>
      <c r="J88" s="62" t="str">
        <f>IF(C88="","",'Passo 06'!G88)</f>
        <v/>
      </c>
      <c r="K88" s="62" t="str">
        <f>IF(D88="","",'Passo 06'!J88)</f>
        <v/>
      </c>
      <c r="L88" s="58"/>
    </row>
    <row r="89" spans="1:12" ht="75" customHeight="1">
      <c r="A89" s="55"/>
      <c r="B89" s="70" t="s">
        <v>144</v>
      </c>
      <c r="C89" s="70" t="str">
        <f>IF('Passo 02 e 03'!F89="","",CONCATENATE("RISCO Nº ",B89))</f>
        <v/>
      </c>
      <c r="D89" s="68" t="str">
        <f>IF(C89="","",'Passo 01'!$D$35)</f>
        <v/>
      </c>
      <c r="E89" s="386" t="str">
        <f>IF(C89="","",'Passo 02 e 03'!C89)</f>
        <v/>
      </c>
      <c r="F89" s="81" t="str">
        <f>IF(C89="","",'Passo 02 e 03'!G89)</f>
        <v/>
      </c>
      <c r="G89" s="78" t="str">
        <f>IF(C89="","",'Passo 02 e 03'!H89)</f>
        <v/>
      </c>
      <c r="H89" s="388" t="str">
        <f>IF(C89="","",'Passo 02 e 03'!J89)</f>
        <v/>
      </c>
      <c r="I89" s="186" t="str">
        <f>IF(C89="","",'Passo 05.2'!H89)</f>
        <v/>
      </c>
      <c r="J89" s="71" t="str">
        <f>IF(C89="","",'Passo 06'!G89)</f>
        <v/>
      </c>
      <c r="K89" s="71" t="str">
        <f>IF(D89="","",'Passo 06'!J89)</f>
        <v/>
      </c>
      <c r="L89" s="58"/>
    </row>
    <row r="90" spans="1:12" ht="75" customHeight="1">
      <c r="A90" s="55"/>
      <c r="B90" s="76" t="s">
        <v>145</v>
      </c>
      <c r="C90" s="76" t="str">
        <f>IF('Passo 02 e 03'!F90="","",CONCATENATE("RISCO Nº ",B90))</f>
        <v/>
      </c>
      <c r="D90" s="56" t="str">
        <f>IF(C90="","",'Passo 01'!$D$35)</f>
        <v/>
      </c>
      <c r="E90" s="385" t="str">
        <f>IF(C90="","",'Passo 02 e 03'!C90)</f>
        <v/>
      </c>
      <c r="F90" s="84" t="str">
        <f>IF(C90="","",'Passo 02 e 03'!G90)</f>
        <v/>
      </c>
      <c r="G90" s="79" t="str">
        <f>IF(C90="","",'Passo 02 e 03'!H90)</f>
        <v/>
      </c>
      <c r="H90" s="389" t="str">
        <f>IF(C90="","",'Passo 02 e 03'!J90)</f>
        <v/>
      </c>
      <c r="I90" s="193" t="str">
        <f>IF(C90="","",'Passo 05.2'!H90)</f>
        <v/>
      </c>
      <c r="J90" s="62" t="str">
        <f>IF(C90="","",'Passo 06'!G90)</f>
        <v/>
      </c>
      <c r="K90" s="62" t="str">
        <f>IF(D90="","",'Passo 06'!J90)</f>
        <v/>
      </c>
      <c r="L90" s="58"/>
    </row>
    <row r="91" spans="1:12" ht="75" customHeight="1">
      <c r="A91" s="55"/>
      <c r="B91" s="70" t="s">
        <v>146</v>
      </c>
      <c r="C91" s="70" t="str">
        <f>IF('Passo 02 e 03'!F91="","",CONCATENATE("RISCO Nº ",B91))</f>
        <v/>
      </c>
      <c r="D91" s="68" t="str">
        <f>IF(C91="","",'Passo 01'!$D$35)</f>
        <v/>
      </c>
      <c r="E91" s="386" t="str">
        <f>IF(C91="","",'Passo 02 e 03'!C91)</f>
        <v/>
      </c>
      <c r="F91" s="81" t="str">
        <f>IF(C91="","",'Passo 02 e 03'!G91)</f>
        <v/>
      </c>
      <c r="G91" s="78" t="str">
        <f>IF(C91="","",'Passo 02 e 03'!H91)</f>
        <v/>
      </c>
      <c r="H91" s="388" t="str">
        <f>IF(C91="","",'Passo 02 e 03'!J91)</f>
        <v/>
      </c>
      <c r="I91" s="186" t="str">
        <f>IF(C91="","",'Passo 05.2'!H91)</f>
        <v/>
      </c>
      <c r="J91" s="71" t="str">
        <f>IF(C91="","",'Passo 06'!G91)</f>
        <v/>
      </c>
      <c r="K91" s="71" t="str">
        <f>IF(D91="","",'Passo 06'!J91)</f>
        <v/>
      </c>
      <c r="L91" s="58"/>
    </row>
    <row r="92" spans="1:12" ht="75" customHeight="1">
      <c r="A92" s="55"/>
      <c r="B92" s="76" t="s">
        <v>147</v>
      </c>
      <c r="C92" s="76" t="str">
        <f>IF('Passo 02 e 03'!F92="","",CONCATENATE("RISCO Nº ",B92))</f>
        <v/>
      </c>
      <c r="D92" s="56" t="str">
        <f>IF(C92="","",'Passo 01'!$D$35)</f>
        <v/>
      </c>
      <c r="E92" s="385" t="str">
        <f>IF(C92="","",'Passo 02 e 03'!C92)</f>
        <v/>
      </c>
      <c r="F92" s="84" t="str">
        <f>IF(C92="","",'Passo 02 e 03'!G92)</f>
        <v/>
      </c>
      <c r="G92" s="79" t="str">
        <f>IF(C92="","",'Passo 02 e 03'!H92)</f>
        <v/>
      </c>
      <c r="H92" s="389" t="str">
        <f>IF(C92="","",'Passo 02 e 03'!J92)</f>
        <v/>
      </c>
      <c r="I92" s="193" t="str">
        <f>IF(C92="","",'Passo 05.2'!H92)</f>
        <v/>
      </c>
      <c r="J92" s="62" t="str">
        <f>IF(C92="","",'Passo 06'!G92)</f>
        <v/>
      </c>
      <c r="K92" s="62" t="str">
        <f>IF(D92="","",'Passo 06'!J92)</f>
        <v/>
      </c>
      <c r="L92" s="58"/>
    </row>
    <row r="93" spans="1:12" ht="75" customHeight="1">
      <c r="A93" s="55"/>
      <c r="B93" s="70" t="s">
        <v>148</v>
      </c>
      <c r="C93" s="70" t="str">
        <f>IF('Passo 02 e 03'!F93="","",CONCATENATE("RISCO Nº ",B93))</f>
        <v/>
      </c>
      <c r="D93" s="68" t="str">
        <f>IF(C93="","",'Passo 01'!$D$35)</f>
        <v/>
      </c>
      <c r="E93" s="386" t="str">
        <f>IF(C93="","",'Passo 02 e 03'!C93)</f>
        <v/>
      </c>
      <c r="F93" s="81" t="str">
        <f>IF(C93="","",'Passo 02 e 03'!G93)</f>
        <v/>
      </c>
      <c r="G93" s="78" t="str">
        <f>IF(C93="","",'Passo 02 e 03'!H93)</f>
        <v/>
      </c>
      <c r="H93" s="388" t="str">
        <f>IF(C93="","",'Passo 02 e 03'!J93)</f>
        <v/>
      </c>
      <c r="I93" s="186" t="str">
        <f>IF(C93="","",'Passo 05.2'!H93)</f>
        <v/>
      </c>
      <c r="J93" s="71" t="str">
        <f>IF(C93="","",'Passo 06'!G93)</f>
        <v/>
      </c>
      <c r="K93" s="71" t="str">
        <f>IF(D93="","",'Passo 06'!J93)</f>
        <v/>
      </c>
      <c r="L93" s="58"/>
    </row>
    <row r="94" spans="1:12" ht="75" customHeight="1">
      <c r="A94" s="55"/>
      <c r="B94" s="76" t="s">
        <v>149</v>
      </c>
      <c r="C94" s="76" t="str">
        <f>IF('Passo 02 e 03'!F94="","",CONCATENATE("RISCO Nº ",B94))</f>
        <v/>
      </c>
      <c r="D94" s="56" t="str">
        <f>IF(C94="","",'Passo 01'!$D$35)</f>
        <v/>
      </c>
      <c r="E94" s="385" t="str">
        <f>IF(C94="","",'Passo 02 e 03'!C94)</f>
        <v/>
      </c>
      <c r="F94" s="84" t="str">
        <f>IF(C94="","",'Passo 02 e 03'!G94)</f>
        <v/>
      </c>
      <c r="G94" s="79" t="str">
        <f>IF(C94="","",'Passo 02 e 03'!H94)</f>
        <v/>
      </c>
      <c r="H94" s="389" t="str">
        <f>IF(C94="","",'Passo 02 e 03'!J94)</f>
        <v/>
      </c>
      <c r="I94" s="193" t="str">
        <f>IF(C94="","",'Passo 05.2'!H94)</f>
        <v/>
      </c>
      <c r="J94" s="62" t="str">
        <f>IF(C94="","",'Passo 06'!G94)</f>
        <v/>
      </c>
      <c r="K94" s="62" t="str">
        <f>IF(D94="","",'Passo 06'!J94)</f>
        <v/>
      </c>
      <c r="L94" s="58"/>
    </row>
    <row r="95" spans="1:12" ht="75" customHeight="1">
      <c r="A95" s="55"/>
      <c r="B95" s="70" t="s">
        <v>150</v>
      </c>
      <c r="C95" s="70" t="str">
        <f>IF('Passo 02 e 03'!F95="","",CONCATENATE("RISCO Nº ",B95))</f>
        <v/>
      </c>
      <c r="D95" s="68" t="str">
        <f>IF(C95="","",'Passo 01'!$D$35)</f>
        <v/>
      </c>
      <c r="E95" s="386" t="str">
        <f>IF(C95="","",'Passo 02 e 03'!C95)</f>
        <v/>
      </c>
      <c r="F95" s="81" t="str">
        <f>IF(C95="","",'Passo 02 e 03'!G95)</f>
        <v/>
      </c>
      <c r="G95" s="78" t="str">
        <f>IF(C95="","",'Passo 02 e 03'!H95)</f>
        <v/>
      </c>
      <c r="H95" s="388" t="str">
        <f>IF(C95="","",'Passo 02 e 03'!J95)</f>
        <v/>
      </c>
      <c r="I95" s="186" t="str">
        <f>IF(C95="","",'Passo 05.2'!H95)</f>
        <v/>
      </c>
      <c r="J95" s="71" t="str">
        <f>IF(C95="","",'Passo 06'!G95)</f>
        <v/>
      </c>
      <c r="K95" s="71" t="str">
        <f>IF(D95="","",'Passo 06'!J95)</f>
        <v/>
      </c>
      <c r="L95" s="58"/>
    </row>
    <row r="96" spans="1:12" ht="75" customHeight="1">
      <c r="A96" s="55"/>
      <c r="B96" s="76" t="s">
        <v>151</v>
      </c>
      <c r="C96" s="76" t="str">
        <f>IF('Passo 02 e 03'!F96="","",CONCATENATE("RISCO Nº ",B96))</f>
        <v/>
      </c>
      <c r="D96" s="56" t="str">
        <f>IF(C96="","",'Passo 01'!$D$35)</f>
        <v/>
      </c>
      <c r="E96" s="385" t="str">
        <f>IF(C96="","",'Passo 02 e 03'!C96)</f>
        <v/>
      </c>
      <c r="F96" s="84" t="str">
        <f>IF(C96="","",'Passo 02 e 03'!G96)</f>
        <v/>
      </c>
      <c r="G96" s="79" t="str">
        <f>IF(C96="","",'Passo 02 e 03'!H96)</f>
        <v/>
      </c>
      <c r="H96" s="389" t="str">
        <f>IF(C96="","",'Passo 02 e 03'!J96)</f>
        <v/>
      </c>
      <c r="I96" s="193" t="str">
        <f>IF(C96="","",'Passo 05.2'!H96)</f>
        <v/>
      </c>
      <c r="J96" s="62" t="str">
        <f>IF(C96="","",'Passo 06'!G96)</f>
        <v/>
      </c>
      <c r="K96" s="62" t="str">
        <f>IF(D96="","",'Passo 06'!J96)</f>
        <v/>
      </c>
      <c r="L96" s="58"/>
    </row>
    <row r="97" spans="1:12" ht="75" customHeight="1">
      <c r="A97" s="55"/>
      <c r="B97" s="70" t="s">
        <v>152</v>
      </c>
      <c r="C97" s="70" t="str">
        <f>IF('Passo 02 e 03'!F97="","",CONCATENATE("RISCO Nº ",B97))</f>
        <v/>
      </c>
      <c r="D97" s="68" t="str">
        <f>IF(C97="","",'Passo 01'!$D$35)</f>
        <v/>
      </c>
      <c r="E97" s="386" t="str">
        <f>IF(C97="","",'Passo 02 e 03'!C97)</f>
        <v/>
      </c>
      <c r="F97" s="81" t="str">
        <f>IF(C97="","",'Passo 02 e 03'!G97)</f>
        <v/>
      </c>
      <c r="G97" s="78" t="str">
        <f>IF(C97="","",'Passo 02 e 03'!H97)</f>
        <v/>
      </c>
      <c r="H97" s="388" t="str">
        <f>IF(C97="","",'Passo 02 e 03'!J97)</f>
        <v/>
      </c>
      <c r="I97" s="186" t="str">
        <f>IF(C97="","",'Passo 05.2'!H97)</f>
        <v/>
      </c>
      <c r="J97" s="71" t="str">
        <f>IF(C97="","",'Passo 06'!G97)</f>
        <v/>
      </c>
      <c r="K97" s="71" t="str">
        <f>IF(D97="","",'Passo 06'!J97)</f>
        <v/>
      </c>
      <c r="L97" s="58"/>
    </row>
    <row r="98" spans="1:12" ht="75" customHeight="1">
      <c r="A98" s="55"/>
      <c r="B98" s="76" t="s">
        <v>153</v>
      </c>
      <c r="C98" s="76" t="str">
        <f>IF('Passo 02 e 03'!F98="","",CONCATENATE("RISCO Nº ",B98))</f>
        <v/>
      </c>
      <c r="D98" s="56" t="str">
        <f>IF(C98="","",'Passo 01'!$D$35)</f>
        <v/>
      </c>
      <c r="E98" s="385" t="str">
        <f>IF(C98="","",'Passo 02 e 03'!C98)</f>
        <v/>
      </c>
      <c r="F98" s="84" t="str">
        <f>IF(C98="","",'Passo 02 e 03'!G98)</f>
        <v/>
      </c>
      <c r="G98" s="79" t="str">
        <f>IF(C98="","",'Passo 02 e 03'!H98)</f>
        <v/>
      </c>
      <c r="H98" s="389" t="str">
        <f>IF(C98="","",'Passo 02 e 03'!J98)</f>
        <v/>
      </c>
      <c r="I98" s="193" t="str">
        <f>IF(C98="","",'Passo 05.2'!H98)</f>
        <v/>
      </c>
      <c r="J98" s="62" t="str">
        <f>IF(C98="","",'Passo 06'!G98)</f>
        <v/>
      </c>
      <c r="K98" s="62" t="str">
        <f>IF(D98="","",'Passo 06'!J98)</f>
        <v/>
      </c>
      <c r="L98" s="58"/>
    </row>
    <row r="99" spans="1:12" ht="75" customHeight="1">
      <c r="A99" s="55"/>
      <c r="B99" s="70" t="s">
        <v>154</v>
      </c>
      <c r="C99" s="70" t="str">
        <f>IF('Passo 02 e 03'!F99="","",CONCATENATE("RISCO Nº ",B99))</f>
        <v/>
      </c>
      <c r="D99" s="68" t="str">
        <f>IF(C99="","",'Passo 01'!$D$35)</f>
        <v/>
      </c>
      <c r="E99" s="386" t="str">
        <f>IF(C99="","",'Passo 02 e 03'!C99)</f>
        <v/>
      </c>
      <c r="F99" s="81" t="str">
        <f>IF(C99="","",'Passo 02 e 03'!G99)</f>
        <v/>
      </c>
      <c r="G99" s="78" t="str">
        <f>IF(C99="","",'Passo 02 e 03'!H99)</f>
        <v/>
      </c>
      <c r="H99" s="388" t="str">
        <f>IF(C99="","",'Passo 02 e 03'!J99)</f>
        <v/>
      </c>
      <c r="I99" s="186" t="str">
        <f>IF(C99="","",'Passo 05.2'!H99)</f>
        <v/>
      </c>
      <c r="J99" s="71" t="str">
        <f>IF(C99="","",'Passo 06'!G99)</f>
        <v/>
      </c>
      <c r="K99" s="71" t="str">
        <f>IF(D99="","",'Passo 06'!J99)</f>
        <v/>
      </c>
      <c r="L99" s="58"/>
    </row>
    <row r="100" spans="1:12" ht="75" customHeight="1">
      <c r="A100" s="55"/>
      <c r="B100" s="76" t="s">
        <v>155</v>
      </c>
      <c r="C100" s="76" t="str">
        <f>IF('Passo 02 e 03'!F100="","",CONCATENATE("RISCO Nº ",B100))</f>
        <v/>
      </c>
      <c r="D100" s="56" t="str">
        <f>IF(C100="","",'Passo 01'!$D$35)</f>
        <v/>
      </c>
      <c r="E100" s="385" t="str">
        <f>IF(C100="","",'Passo 02 e 03'!C100)</f>
        <v/>
      </c>
      <c r="F100" s="84" t="str">
        <f>IF(C100="","",'Passo 02 e 03'!G100)</f>
        <v/>
      </c>
      <c r="G100" s="79" t="str">
        <f>IF(C100="","",'Passo 02 e 03'!H100)</f>
        <v/>
      </c>
      <c r="H100" s="389" t="str">
        <f>IF(C100="","",'Passo 02 e 03'!J100)</f>
        <v/>
      </c>
      <c r="I100" s="193" t="str">
        <f>IF(C100="","",'Passo 05.2'!H100)</f>
        <v/>
      </c>
      <c r="J100" s="62" t="str">
        <f>IF(C100="","",'Passo 06'!G100)</f>
        <v/>
      </c>
      <c r="K100" s="62" t="str">
        <f>IF(D100="","",'Passo 06'!J100)</f>
        <v/>
      </c>
      <c r="L100" s="58"/>
    </row>
    <row r="101" spans="1:12" ht="75" customHeight="1">
      <c r="A101" s="55"/>
      <c r="B101" s="70" t="s">
        <v>156</v>
      </c>
      <c r="C101" s="70" t="str">
        <f>IF('Passo 02 e 03'!F101="","",CONCATENATE("RISCO Nº ",B101))</f>
        <v/>
      </c>
      <c r="D101" s="68" t="str">
        <f>IF(C101="","",'Passo 01'!$D$35)</f>
        <v/>
      </c>
      <c r="E101" s="386" t="str">
        <f>IF(C101="","",'Passo 02 e 03'!C101)</f>
        <v/>
      </c>
      <c r="F101" s="81" t="str">
        <f>IF(C101="","",'Passo 02 e 03'!G101)</f>
        <v/>
      </c>
      <c r="G101" s="78" t="str">
        <f>IF(C101="","",'Passo 02 e 03'!H101)</f>
        <v/>
      </c>
      <c r="H101" s="388" t="str">
        <f>IF(C101="","",'Passo 02 e 03'!J101)</f>
        <v/>
      </c>
      <c r="I101" s="186" t="str">
        <f>IF(C101="","",'Passo 05.2'!H101)</f>
        <v/>
      </c>
      <c r="J101" s="71" t="str">
        <f>IF(C101="","",'Passo 06'!G101)</f>
        <v/>
      </c>
      <c r="K101" s="71" t="str">
        <f>IF(D101="","",'Passo 06'!J101)</f>
        <v/>
      </c>
      <c r="L101" s="58"/>
    </row>
    <row r="102" spans="1:12" ht="75" customHeight="1">
      <c r="A102" s="55"/>
      <c r="B102" s="76" t="s">
        <v>157</v>
      </c>
      <c r="C102" s="76" t="str">
        <f>IF('Passo 02 e 03'!F102="","",CONCATENATE("RISCO Nº ",B102))</f>
        <v/>
      </c>
      <c r="D102" s="56" t="str">
        <f>IF(C102="","",'Passo 01'!$D$35)</f>
        <v/>
      </c>
      <c r="E102" s="385" t="str">
        <f>IF(C102="","",'Passo 02 e 03'!C102)</f>
        <v/>
      </c>
      <c r="F102" s="84" t="str">
        <f>IF(C102="","",'Passo 02 e 03'!G102)</f>
        <v/>
      </c>
      <c r="G102" s="79" t="str">
        <f>IF(C102="","",'Passo 02 e 03'!H102)</f>
        <v/>
      </c>
      <c r="H102" s="389" t="str">
        <f>IF(C102="","",'Passo 02 e 03'!J102)</f>
        <v/>
      </c>
      <c r="I102" s="193" t="str">
        <f>IF(C102="","",'Passo 05.2'!H102)</f>
        <v/>
      </c>
      <c r="J102" s="62" t="str">
        <f>IF(C102="","",'Passo 06'!G102)</f>
        <v/>
      </c>
      <c r="K102" s="62" t="str">
        <f>IF(D102="","",'Passo 06'!J102)</f>
        <v/>
      </c>
      <c r="L102" s="58"/>
    </row>
    <row r="103" spans="1:12" ht="75" customHeight="1">
      <c r="A103" s="55"/>
      <c r="B103" s="70" t="s">
        <v>158</v>
      </c>
      <c r="C103" s="70" t="str">
        <f>IF('Passo 02 e 03'!F103="","",CONCATENATE("RISCO Nº ",B103))</f>
        <v/>
      </c>
      <c r="D103" s="68" t="str">
        <f>IF(C103="","",'Passo 01'!$D$35)</f>
        <v/>
      </c>
      <c r="E103" s="386" t="str">
        <f>IF(C103="","",'Passo 02 e 03'!C103)</f>
        <v/>
      </c>
      <c r="F103" s="81" t="str">
        <f>IF(C103="","",'Passo 02 e 03'!G103)</f>
        <v/>
      </c>
      <c r="G103" s="78" t="str">
        <f>IF(C103="","",'Passo 02 e 03'!H103)</f>
        <v/>
      </c>
      <c r="H103" s="388" t="str">
        <f>IF(C103="","",'Passo 02 e 03'!J103)</f>
        <v/>
      </c>
      <c r="I103" s="186" t="str">
        <f>IF(C103="","",'Passo 05.2'!H103)</f>
        <v/>
      </c>
      <c r="J103" s="71" t="str">
        <f>IF(C103="","",'Passo 06'!G103)</f>
        <v/>
      </c>
      <c r="K103" s="71" t="str">
        <f>IF(D103="","",'Passo 06'!J103)</f>
        <v/>
      </c>
      <c r="L103" s="58"/>
    </row>
    <row r="104" spans="1:12" ht="75" customHeight="1">
      <c r="A104" s="55"/>
      <c r="B104" s="76" t="s">
        <v>159</v>
      </c>
      <c r="C104" s="76" t="str">
        <f>IF('Passo 02 e 03'!F104="","",CONCATENATE("RISCO Nº ",B104))</f>
        <v/>
      </c>
      <c r="D104" s="56" t="str">
        <f>IF(C104="","",'Passo 01'!$D$35)</f>
        <v/>
      </c>
      <c r="E104" s="385" t="str">
        <f>IF(C104="","",'Passo 02 e 03'!C104)</f>
        <v/>
      </c>
      <c r="F104" s="84" t="str">
        <f>IF(C104="","",'Passo 02 e 03'!G104)</f>
        <v/>
      </c>
      <c r="G104" s="79" t="str">
        <f>IF(C104="","",'Passo 02 e 03'!H104)</f>
        <v/>
      </c>
      <c r="H104" s="389" t="str">
        <f>IF(C104="","",'Passo 02 e 03'!J104)</f>
        <v/>
      </c>
      <c r="I104" s="191" t="str">
        <f>IF(C104="","",'Passo 05.2'!H104)</f>
        <v/>
      </c>
      <c r="J104" s="62" t="str">
        <f>IF(C104="","",'Passo 06'!G104)</f>
        <v/>
      </c>
      <c r="K104" s="62" t="str">
        <f>IF(D104="","",'Passo 06'!J104)</f>
        <v/>
      </c>
      <c r="L104" s="58"/>
    </row>
    <row r="105" spans="1:12" ht="75" customHeight="1">
      <c r="A105" s="55"/>
      <c r="B105" s="70" t="s">
        <v>160</v>
      </c>
      <c r="C105" s="91" t="str">
        <f>IF('Passo 02 e 03'!F105="","",CONCATENATE("RISCO Nº ",B105))</f>
        <v/>
      </c>
      <c r="D105" s="89" t="str">
        <f>IF(C105="","",'Passo 01'!$D$35)</f>
        <v/>
      </c>
      <c r="E105" s="386" t="str">
        <f>IF(C105="","",'Passo 02 e 03'!C105)</f>
        <v/>
      </c>
      <c r="F105" s="92" t="str">
        <f>IF(C105="","",'Passo 02 e 03'!G105)</f>
        <v/>
      </c>
      <c r="G105" s="93" t="str">
        <f>IF(C105="","",'Passo 02 e 03'!H105)</f>
        <v/>
      </c>
      <c r="H105" s="390" t="str">
        <f>IF(C105="","",'Passo 02 e 03'!J105)</f>
        <v/>
      </c>
      <c r="I105" s="196" t="str">
        <f>IF(C105="","",'Passo 05.2'!H105)</f>
        <v/>
      </c>
      <c r="J105" s="71" t="str">
        <f>IF(C105="","",'Passo 06'!G105)</f>
        <v/>
      </c>
      <c r="K105" s="71" t="str">
        <f>IF(D105="","",'Passo 06'!J105)</f>
        <v/>
      </c>
      <c r="L105" s="58"/>
    </row>
    <row r="106" spans="1:1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46"/>
    </row>
  </sheetData>
  <mergeCells count="9">
    <mergeCell ref="H3:K3"/>
    <mergeCell ref="K4:K5"/>
    <mergeCell ref="B4:B5"/>
    <mergeCell ref="C4:C5"/>
    <mergeCell ref="I4:I5"/>
    <mergeCell ref="J4:J5"/>
    <mergeCell ref="F4:H4"/>
    <mergeCell ref="D4:E4"/>
    <mergeCell ref="B3:G3"/>
  </mergeCells>
  <conditionalFormatting sqref="I6:I105">
    <cfRule type="cellIs" dxfId="11" priority="1" operator="equal">
      <formula>"RC - RISCO CRÍTICO"</formula>
    </cfRule>
  </conditionalFormatting>
  <conditionalFormatting sqref="I6:I105">
    <cfRule type="cellIs" dxfId="10" priority="2" operator="equal">
      <formula>"RMA - RISCO MUITO ALTO"</formula>
    </cfRule>
  </conditionalFormatting>
  <conditionalFormatting sqref="I6:I105">
    <cfRule type="cellIs" dxfId="9" priority="3" operator="equal">
      <formula>"RA - RISCO ALTO"</formula>
    </cfRule>
  </conditionalFormatting>
  <conditionalFormatting sqref="I6:I105">
    <cfRule type="cellIs" dxfId="8" priority="4" operator="equal">
      <formula>"RM - RISCO MÉDIO"</formula>
    </cfRule>
  </conditionalFormatting>
  <conditionalFormatting sqref="I6:I105">
    <cfRule type="cellIs" dxfId="7" priority="5" operator="equal">
      <formula>"RB - RISCO BAIXO"</formula>
    </cfRule>
  </conditionalFormatting>
  <conditionalFormatting sqref="I6:I105">
    <cfRule type="cellIs" dxfId="6" priority="6" operator="equal">
      <formula>"RMB - RISCO MUITO BAIXO"</formula>
    </cfRule>
  </conditionalFormatting>
  <pageMargins left="0.23622047244094491" right="0.23622047244094491" top="0.19685039370078741" bottom="0.15748031496062992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Capa</vt:lpstr>
      <vt:lpstr>Passo 01</vt:lpstr>
      <vt:lpstr>Passo 02 e 03</vt:lpstr>
      <vt:lpstr>Passo 04</vt:lpstr>
      <vt:lpstr>Passo 05.1</vt:lpstr>
      <vt:lpstr>Passo 05.2</vt:lpstr>
      <vt:lpstr>Passo 06</vt:lpstr>
      <vt:lpstr>Apoio</vt:lpstr>
      <vt:lpstr>MAPA</vt:lpstr>
      <vt:lpstr>MATRIZ</vt:lpstr>
      <vt:lpstr>Apetite a risco</vt:lpstr>
      <vt:lpstr>MAPA!Titulos_de_impressao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Caue Varesqui Zeferino</dc:creator>
  <cp:lastModifiedBy>Marina Hiraoka Gaidarji</cp:lastModifiedBy>
  <cp:lastPrinted>2024-03-19T20:34:35Z</cp:lastPrinted>
  <dcterms:created xsi:type="dcterms:W3CDTF">2024-03-04T13:35:36Z</dcterms:created>
  <dcterms:modified xsi:type="dcterms:W3CDTF">2024-04-16T22:00:57Z</dcterms:modified>
</cp:coreProperties>
</file>